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3420594E-27E1-4867-A9DE-44CAB45FDA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A" sheetId="10" r:id="rId1"/>
    <sheet name="3B" sheetId="11" r:id="rId2"/>
    <sheet name="3C" sheetId="14" r:id="rId3"/>
    <sheet name="3D" sheetId="13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0" i="13" l="1"/>
  <c r="R18" i="13"/>
  <c r="R19" i="13"/>
  <c r="R21" i="13"/>
  <c r="R17" i="13"/>
  <c r="R16" i="13"/>
  <c r="R15" i="13"/>
  <c r="R14" i="13"/>
  <c r="R13" i="13"/>
  <c r="R12" i="13"/>
  <c r="S21" i="14"/>
  <c r="S20" i="14"/>
  <c r="S19" i="14"/>
  <c r="S18" i="14"/>
  <c r="S17" i="14"/>
  <c r="S16" i="14"/>
  <c r="S15" i="14"/>
  <c r="S14" i="14"/>
  <c r="S13" i="14"/>
  <c r="S12" i="14"/>
  <c r="S21" i="10"/>
  <c r="S20" i="10"/>
  <c r="S19" i="10"/>
  <c r="S18" i="10"/>
  <c r="S17" i="10"/>
  <c r="S16" i="10"/>
  <c r="S15" i="10"/>
  <c r="S14" i="10"/>
  <c r="S13" i="10"/>
  <c r="S12" i="10"/>
  <c r="R21" i="11"/>
  <c r="R20" i="11"/>
  <c r="R19" i="11"/>
  <c r="R18" i="11"/>
  <c r="R17" i="11"/>
  <c r="R16" i="11"/>
  <c r="R15" i="11"/>
  <c r="R14" i="11"/>
  <c r="R13" i="11"/>
  <c r="R12" i="11"/>
</calcChain>
</file>

<file path=xl/sharedStrings.xml><?xml version="1.0" encoding="utf-8"?>
<sst xmlns="http://schemas.openxmlformats.org/spreadsheetml/2006/main" count="1598" uniqueCount="105">
  <si>
    <t>Corso di Laurea Magistrale in MEDICINA e CHIRURGIA</t>
  </si>
  <si>
    <t>Insegnamento</t>
  </si>
  <si>
    <t>Docente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</si>
  <si>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</si>
  <si>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</si>
  <si>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</si>
  <si>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</si>
  <si>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</si>
  <si>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</si>
  <si>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</si>
  <si>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</si>
  <si>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</si>
  <si>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</si>
  <si>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</si>
  <si>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</si>
  <si>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</si>
  <si>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lunedì</t>
  </si>
  <si>
    <t>martedì</t>
  </si>
  <si>
    <t>mercoledì</t>
  </si>
  <si>
    <t>giovedì</t>
  </si>
  <si>
    <t>venerdì</t>
  </si>
  <si>
    <t>sabato</t>
  </si>
  <si>
    <t>domenica</t>
  </si>
  <si>
    <t>17,00-18,00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</si>
  <si>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</si>
  <si>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r>
      <t>Patol. Sist. e Clin. 1
Mal. App. Cardiovascolare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</si>
  <si>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Patol. Sist. e Clin. 2
Mal. App. Respiratorio</t>
    </r>
    <r>
      <rPr>
        <sz val="8"/>
        <rFont val="Arial"/>
        <family val="2"/>
      </rPr>
      <t xml:space="preserve">
(6 CFU)</t>
    </r>
  </si>
  <si>
    <r>
      <rPr>
        <b/>
        <sz val="8"/>
        <rFont val="Arial"/>
        <family val="2"/>
      </rPr>
      <t xml:space="preserve">Farmacologia clinica </t>
    </r>
    <r>
      <rPr>
        <sz val="8"/>
        <rFont val="Arial"/>
        <family val="2"/>
      </rPr>
      <t xml:space="preserve">
(3 CFU)</t>
    </r>
  </si>
  <si>
    <r>
      <rPr>
        <b/>
        <sz val="8"/>
        <rFont val="Arial"/>
        <family val="2"/>
      </rPr>
      <t xml:space="preserve">Fisiopatologia Semeiotica
Metodologia Clinica
</t>
    </r>
    <r>
      <rPr>
        <sz val="8"/>
        <rFont val="Arial"/>
        <family val="2"/>
      </rPr>
      <t>(8 CFU)</t>
    </r>
  </si>
  <si>
    <r>
      <t xml:space="preserve">Tirocinio
</t>
    </r>
    <r>
      <rPr>
        <sz val="8"/>
        <rFont val="Arial"/>
        <family val="2"/>
      </rPr>
      <t xml:space="preserve">11 CFU
(275 ore)
</t>
    </r>
  </si>
  <si>
    <r>
      <t>Malattie App. cardiovascolare</t>
    </r>
    <r>
      <rPr>
        <sz val="8"/>
        <rFont val="Arial"/>
        <family val="2"/>
      </rPr>
      <t xml:space="preserve">
(4 CFU)</t>
    </r>
  </si>
  <si>
    <r>
      <t>Chirurgia cardiaca</t>
    </r>
    <r>
      <rPr>
        <sz val="8"/>
        <rFont val="Arial"/>
        <family val="2"/>
      </rPr>
      <t xml:space="preserve">
(1 CFU)</t>
    </r>
  </si>
  <si>
    <r>
      <t>Chirurgia  vascolare</t>
    </r>
    <r>
      <rPr>
        <sz val="8"/>
        <rFont val="Arial"/>
        <family val="2"/>
      </rPr>
      <t xml:space="preserve">
(2 CFU)</t>
    </r>
  </si>
  <si>
    <r>
      <t>Malattie App.
respiratorio</t>
    </r>
    <r>
      <rPr>
        <sz val="8"/>
        <color theme="1"/>
        <rFont val="Arial"/>
        <family val="2"/>
      </rPr>
      <t xml:space="preserve">
(4 CFU)</t>
    </r>
  </si>
  <si>
    <r>
      <t>Chirurgia toracica</t>
    </r>
    <r>
      <rPr>
        <sz val="8"/>
        <rFont val="Arial"/>
        <family val="2"/>
      </rPr>
      <t xml:space="preserve">
(2 CFU)</t>
    </r>
  </si>
  <si>
    <r>
      <t>Fisiopat.,
Sem. e Met. Medica</t>
    </r>
    <r>
      <rPr>
        <sz val="8"/>
        <rFont val="Arial"/>
        <family val="2"/>
      </rPr>
      <t xml:space="preserve">
(4 CFU)</t>
    </r>
  </si>
  <si>
    <r>
      <t>Fisiopat.,
Sem. e Met. Chirurgica</t>
    </r>
    <r>
      <rPr>
        <sz val="8"/>
        <rFont val="Arial"/>
        <family val="2"/>
      </rPr>
      <t xml:space="preserve">
(4 CFU)</t>
    </r>
  </si>
  <si>
    <t>Capodanno D.</t>
  </si>
  <si>
    <t>Giuffrida A.</t>
  </si>
  <si>
    <t>Giaquinta A.</t>
  </si>
  <si>
    <t>Crimi C.</t>
  </si>
  <si>
    <t>Cusumano G.</t>
  </si>
  <si>
    <t>Cantarella G.</t>
  </si>
  <si>
    <t>A1 - Motta M.
A2 - Gaudio A.</t>
  </si>
  <si>
    <t>A1 - Latteri F.S.
A2 - Biondi A.</t>
  </si>
  <si>
    <t>Frontale in aula 29 ore</t>
  </si>
  <si>
    <t>Frontale in aula 7 ore</t>
  </si>
  <si>
    <t>Frontale in aula 14 ore</t>
  </si>
  <si>
    <t>Frontale in alula 29 ore</t>
  </si>
  <si>
    <t>Frontale in aula 22 ore</t>
  </si>
  <si>
    <t>Integrative 25 ore</t>
  </si>
  <si>
    <t>18,00-19,00</t>
  </si>
  <si>
    <t>Mal. App. cardiovascolare</t>
  </si>
  <si>
    <t>Mal. App. Cardiovasc.</t>
  </si>
  <si>
    <t>Farmacologia</t>
  </si>
  <si>
    <t>Mal. App. Respiratorio</t>
  </si>
  <si>
    <t>Chirurgia cardiaca</t>
  </si>
  <si>
    <t>Chirurgia vascolare</t>
  </si>
  <si>
    <t>Malattie App. Respiratorio</t>
  </si>
  <si>
    <t>Chirurgia Vascolare</t>
  </si>
  <si>
    <t>Chirurgia toracica</t>
  </si>
  <si>
    <t>Famacologia</t>
  </si>
  <si>
    <t>Chirurgia Toracica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</si>
  <si>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B</t>
    </r>
    <r>
      <rPr>
        <b/>
        <i/>
        <sz val="18"/>
        <color indexed="18"/>
        <rFont val="Arial"/>
        <family val="2"/>
      </rPr>
      <t xml:space="preserve"> </t>
    </r>
  </si>
  <si>
    <t xml:space="preserve">Veroux P. </t>
  </si>
  <si>
    <t>Vancheri C.</t>
  </si>
  <si>
    <t>Micale V.</t>
  </si>
  <si>
    <t>B1 - Castellino P.
B2 - Polosa R.</t>
  </si>
  <si>
    <t>B1 - Zanghì G.
B2 - Di Stefano B.</t>
  </si>
  <si>
    <t>Sortino M.A.</t>
  </si>
  <si>
    <t>C1 - Scicali R.
C2 - Piro S.</t>
  </si>
  <si>
    <r>
      <rPr>
        <b/>
        <i/>
        <sz val="18"/>
        <color theme="1"/>
        <rFont val="Arial"/>
        <family val="2"/>
      </rPr>
      <t xml:space="preserve">III anno - II semestre - </t>
    </r>
    <r>
      <rPr>
        <b/>
        <i/>
        <sz val="18"/>
        <color indexed="6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 </t>
    </r>
  </si>
  <si>
    <t>Monte I.</t>
  </si>
  <si>
    <t>Spicuzza L.</t>
  </si>
  <si>
    <t>D1 - La Greca G.
D2 - Vecchio R.</t>
  </si>
  <si>
    <t>Orario delle Lezioni - A.A. 2025/26</t>
  </si>
  <si>
    <r>
      <t xml:space="preserve">Studenti immatricolati
A.A. </t>
    </r>
    <r>
      <rPr>
        <b/>
        <sz val="8"/>
        <color theme="1"/>
        <rFont val="Arial"/>
        <family val="2"/>
      </rPr>
      <t>2023/24</t>
    </r>
  </si>
  <si>
    <t xml:space="preserve">Leggio G.M.
</t>
  </si>
  <si>
    <t>D1 -  Polosa R.
D2 - Campagna D.</t>
  </si>
  <si>
    <t>C1 - Brancato G.
C2 - Veroux M.</t>
  </si>
  <si>
    <t xml:space="preserve">
Capranzano P.</t>
  </si>
  <si>
    <t>Roscitano G.</t>
  </si>
  <si>
    <t>Esami Sessione di aprile (1-11 aprile)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</si>
  <si>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</si>
  <si>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Capodanno D.
Monte I.</t>
  </si>
  <si>
    <t>Semeiotica medica A1</t>
  </si>
  <si>
    <t>Semeiotica chirurgica A1</t>
  </si>
  <si>
    <t>Semeiotica medica A2</t>
  </si>
  <si>
    <t>Semeiotica chirurgica A2</t>
  </si>
  <si>
    <t>Semeiotica Chirurgica A1</t>
  </si>
  <si>
    <t>Semeiotica Medica A1</t>
  </si>
  <si>
    <t>Semeiotica Chirurgica A2</t>
  </si>
  <si>
    <t>Semeiotica Medica A2</t>
  </si>
  <si>
    <t>Aula Pero - Policlinico</t>
  </si>
  <si>
    <t>Aula E - Torre Biologica</t>
  </si>
  <si>
    <t>AULA NON DISPONIBILE</t>
  </si>
  <si>
    <t>PALIO D'ATENEO</t>
  </si>
  <si>
    <t xml:space="preserve">Università di Catania - Scuola "Facoltà di Medicina" </t>
  </si>
  <si>
    <r>
      <t xml:space="preserve">Tirocinio
</t>
    </r>
    <r>
      <rPr>
        <sz val="10"/>
        <rFont val="Arial"/>
        <family val="2"/>
      </rPr>
      <t xml:space="preserve">11 CFU
(275 ore)
</t>
    </r>
  </si>
  <si>
    <t>19,00-20,00</t>
  </si>
  <si>
    <t xml:space="preserve">Tirocinio
11 CFU
(275 ore)
</t>
  </si>
  <si>
    <t>Semeiotica Chirurgica D2</t>
  </si>
  <si>
    <t>Semeiotica Chirurgica D1</t>
  </si>
  <si>
    <t>Semeiotica Medica D1</t>
  </si>
  <si>
    <t>Semeiotica Medica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</si>
</sst>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6" fillId="7" borderId="2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7" fillId="8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left" vertical="center"/>
    </xf>
    <xf numFmtId="165" fontId="7" fillId="9" borderId="13" xfId="0" applyNumberFormat="1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left" vertical="center"/>
    </xf>
    <xf numFmtId="165" fontId="7" fillId="1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1" fillId="0" borderId="0" xfId="0" applyFont="1"/>
    <xf numFmtId="0" fontId="18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6" borderId="12" xfId="0" applyFont="1" applyFill="1" applyBorder="1" applyAlignment="1">
      <alignment horizontal="left" vertical="center"/>
    </xf>
    <xf numFmtId="0" fontId="5" fillId="13" borderId="15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23" fillId="6" borderId="12" xfId="0" applyFont="1" applyFill="1" applyBorder="1" applyAlignment="1">
      <alignment horizontal="left" vertical="center"/>
    </xf>
    <xf numFmtId="0" fontId="23" fillId="13" borderId="15" xfId="0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165" fontId="7" fillId="9" borderId="16" xfId="0" applyNumberFormat="1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164" fontId="6" fillId="7" borderId="23" xfId="0" applyNumberFormat="1" applyFont="1" applyFill="1" applyBorder="1" applyAlignment="1">
      <alignment horizontal="center" vertical="center" wrapText="1"/>
    </xf>
    <xf numFmtId="164" fontId="6" fillId="7" borderId="22" xfId="0" applyNumberFormat="1" applyFont="1" applyFill="1" applyBorder="1" applyAlignment="1">
      <alignment horizontal="center" vertical="center" wrapText="1"/>
    </xf>
    <xf numFmtId="164" fontId="10" fillId="7" borderId="22" xfId="0" applyNumberFormat="1" applyFont="1" applyFill="1" applyBorder="1" applyAlignment="1">
      <alignment horizontal="center" vertical="center" wrapText="1"/>
    </xf>
    <xf numFmtId="164" fontId="6" fillId="7" borderId="4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65" fontId="7" fillId="12" borderId="12" xfId="0" applyNumberFormat="1" applyFont="1" applyFill="1" applyBorder="1" applyAlignment="1">
      <alignment horizontal="center" vertical="center" wrapText="1"/>
    </xf>
    <xf numFmtId="0" fontId="0" fillId="0" borderId="14" xfId="0" applyBorder="1"/>
    <xf numFmtId="164" fontId="8" fillId="7" borderId="44" xfId="0" applyNumberFormat="1" applyFont="1" applyFill="1" applyBorder="1" applyAlignment="1">
      <alignment horizontal="center" vertical="center" wrapText="1"/>
    </xf>
    <xf numFmtId="164" fontId="8" fillId="7" borderId="22" xfId="0" applyNumberFormat="1" applyFont="1" applyFill="1" applyBorder="1" applyAlignment="1">
      <alignment horizontal="center" vertical="center" wrapText="1"/>
    </xf>
    <xf numFmtId="164" fontId="8" fillId="7" borderId="43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" fillId="0" borderId="9" xfId="0" applyFont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17" fillId="12" borderId="12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13" borderId="1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6" fillId="7" borderId="44" xfId="0" applyNumberFormat="1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left" vertical="center"/>
    </xf>
    <xf numFmtId="164" fontId="8" fillId="7" borderId="23" xfId="0" applyNumberFormat="1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0" fillId="0" borderId="25" xfId="0" applyBorder="1"/>
    <xf numFmtId="0" fontId="5" fillId="13" borderId="12" xfId="0" applyFont="1" applyFill="1" applyBorder="1" applyAlignment="1">
      <alignment horizontal="left" vertical="center"/>
    </xf>
    <xf numFmtId="164" fontId="6" fillId="7" borderId="47" xfId="0" applyNumberFormat="1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9" borderId="12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12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center" vertical="center" wrapText="1"/>
    </xf>
    <xf numFmtId="0" fontId="22" fillId="13" borderId="21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13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165" fontId="7" fillId="9" borderId="48" xfId="0" applyNumberFormat="1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left" vertical="center"/>
    </xf>
    <xf numFmtId="0" fontId="22" fillId="13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26" xfId="0" applyFont="1" applyFill="1" applyBorder="1" applyAlignment="1">
      <alignment horizontal="center" vertical="center" wrapText="1"/>
    </xf>
    <xf numFmtId="0" fontId="5" fillId="16" borderId="27" xfId="0" applyFont="1" applyFill="1" applyBorder="1" applyAlignment="1">
      <alignment horizontal="center" vertical="center" wrapText="1"/>
    </xf>
    <xf numFmtId="0" fontId="5" fillId="16" borderId="28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65" fontId="11" fillId="7" borderId="2" xfId="0" applyNumberFormat="1" applyFont="1" applyFill="1" applyBorder="1" applyAlignment="1">
      <alignment horizontal="center" vertical="center" wrapText="1"/>
    </xf>
    <xf numFmtId="165" fontId="11" fillId="7" borderId="0" xfId="0" applyNumberFormat="1" applyFont="1" applyFill="1" applyAlignment="1">
      <alignment horizontal="center" vertical="center" wrapText="1"/>
    </xf>
    <xf numFmtId="165" fontId="11" fillId="7" borderId="5" xfId="0" applyNumberFormat="1" applyFont="1" applyFill="1" applyBorder="1" applyAlignment="1">
      <alignment horizontal="center" vertical="center" wrapText="1"/>
    </xf>
    <xf numFmtId="165" fontId="11" fillId="7" borderId="26" xfId="0" applyNumberFormat="1" applyFont="1" applyFill="1" applyBorder="1" applyAlignment="1">
      <alignment horizontal="center" vertical="center" wrapText="1"/>
    </xf>
    <xf numFmtId="165" fontId="11" fillId="7" borderId="27" xfId="0" applyNumberFormat="1" applyFont="1" applyFill="1" applyBorder="1" applyAlignment="1">
      <alignment horizontal="center" vertical="center" wrapText="1"/>
    </xf>
    <xf numFmtId="165" fontId="11" fillId="7" borderId="28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8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38"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B2FF"/>
      <color rgb="FFCCC5FF"/>
      <color rgb="FFE9CFDE"/>
      <color rgb="FFED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S771"/>
  <sheetViews>
    <sheetView tabSelected="1" zoomScale="83" zoomScaleNormal="83" zoomScalePageLayoutView="120" workbookViewId="0"/>
  </sheetViews>
  <sheetFormatPr defaultColWidth="8.81640625" defaultRowHeight="12.5" x14ac:dyDescent="0.25"/>
  <cols>
    <col min="2" max="9" width="15.81640625" style="6" customWidth="1"/>
    <col min="10" max="10" width="17.81640625" style="6" customWidth="1"/>
    <col min="11" max="12" width="17.81640625" style="7" customWidth="1"/>
    <col min="13" max="14" width="17.81640625" style="6" customWidth="1"/>
    <col min="15" max="15" width="17.81640625" customWidth="1"/>
    <col min="16" max="16" width="6.6328125" customWidth="1"/>
    <col min="17" max="17" width="23.81640625" style="22" customWidth="1"/>
    <col min="18" max="19" width="15.81640625" customWidth="1"/>
  </cols>
  <sheetData>
    <row r="1" spans="2:19" ht="13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</row>
    <row r="2" spans="2:19" ht="25" customHeight="1" x14ac:dyDescent="0.25">
      <c r="B2" s="186" t="s">
        <v>97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2:19" ht="25" customHeight="1" x14ac:dyDescent="0.25">
      <c r="B3" s="189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</row>
    <row r="4" spans="2:19" ht="25" customHeight="1" thickBot="1" x14ac:dyDescent="0.3">
      <c r="B4" s="192" t="s">
        <v>75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</row>
    <row r="5" spans="2:19" ht="35" customHeight="1" thickBot="1" x14ac:dyDescent="0.3">
      <c r="B5" s="195" t="s">
        <v>24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7"/>
    </row>
    <row r="6" spans="2:19" ht="35" customHeight="1" x14ac:dyDescent="0.25">
      <c r="B6" s="214" t="s">
        <v>1</v>
      </c>
      <c r="C6" s="199"/>
      <c r="D6" s="217"/>
      <c r="E6" s="221" t="s">
        <v>25</v>
      </c>
      <c r="F6" s="221"/>
      <c r="G6" s="221"/>
      <c r="H6" s="222" t="s">
        <v>26</v>
      </c>
      <c r="I6" s="222"/>
      <c r="J6" s="223" t="s">
        <v>27</v>
      </c>
      <c r="K6" s="146" t="s">
        <v>28</v>
      </c>
      <c r="L6" s="147"/>
      <c r="M6" s="198" t="s">
        <v>98</v>
      </c>
      <c r="N6" s="199"/>
      <c r="O6" s="204" t="s">
        <v>76</v>
      </c>
      <c r="P6" s="22"/>
    </row>
    <row r="7" spans="2:19" ht="35" customHeight="1" x14ac:dyDescent="0.25">
      <c r="B7" s="215"/>
      <c r="C7" s="216"/>
      <c r="D7" s="218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224"/>
      <c r="K7" s="28" t="s">
        <v>35</v>
      </c>
      <c r="L7" s="62" t="s">
        <v>36</v>
      </c>
      <c r="M7" s="200"/>
      <c r="N7" s="201"/>
      <c r="O7" s="205"/>
    </row>
    <row r="8" spans="2:19" ht="35" customHeight="1" x14ac:dyDescent="0.25">
      <c r="B8" s="208" t="s">
        <v>2</v>
      </c>
      <c r="C8" s="209"/>
      <c r="D8" s="219"/>
      <c r="E8" s="14" t="s">
        <v>37</v>
      </c>
      <c r="F8" s="14" t="s">
        <v>38</v>
      </c>
      <c r="G8" s="14" t="s">
        <v>39</v>
      </c>
      <c r="H8" s="14" t="s">
        <v>40</v>
      </c>
      <c r="I8" s="14" t="s">
        <v>41</v>
      </c>
      <c r="J8" s="14" t="s">
        <v>42</v>
      </c>
      <c r="K8" s="98" t="s">
        <v>43</v>
      </c>
      <c r="L8" s="98" t="s">
        <v>44</v>
      </c>
      <c r="M8" s="200"/>
      <c r="N8" s="201"/>
      <c r="O8" s="206"/>
    </row>
    <row r="9" spans="2:19" ht="35" customHeight="1" x14ac:dyDescent="0.25">
      <c r="B9" s="208" t="s">
        <v>3</v>
      </c>
      <c r="C9" s="209"/>
      <c r="D9" s="219"/>
      <c r="E9" s="2" t="s">
        <v>45</v>
      </c>
      <c r="F9" s="212" t="s">
        <v>46</v>
      </c>
      <c r="G9" s="212" t="s">
        <v>47</v>
      </c>
      <c r="H9" s="2" t="s">
        <v>48</v>
      </c>
      <c r="I9" s="212" t="s">
        <v>47</v>
      </c>
      <c r="J9" s="2" t="s">
        <v>49</v>
      </c>
      <c r="K9" s="2" t="s">
        <v>45</v>
      </c>
      <c r="L9" s="2" t="s">
        <v>45</v>
      </c>
      <c r="M9" s="200"/>
      <c r="N9" s="201"/>
      <c r="O9" s="206"/>
    </row>
    <row r="10" spans="2:19" ht="35" customHeight="1" thickBot="1" x14ac:dyDescent="0.3">
      <c r="B10" s="210"/>
      <c r="C10" s="211"/>
      <c r="D10" s="220"/>
      <c r="E10" s="47" t="s">
        <v>50</v>
      </c>
      <c r="F10" s="213"/>
      <c r="G10" s="213"/>
      <c r="H10" s="47" t="s">
        <v>50</v>
      </c>
      <c r="I10" s="213"/>
      <c r="J10" s="47" t="s">
        <v>50</v>
      </c>
      <c r="K10" s="47" t="s">
        <v>50</v>
      </c>
      <c r="L10" s="47" t="s">
        <v>50</v>
      </c>
      <c r="M10" s="202"/>
      <c r="N10" s="203"/>
      <c r="O10" s="207"/>
    </row>
    <row r="11" spans="2:19" ht="40" customHeight="1" thickBot="1" x14ac:dyDescent="0.3">
      <c r="B11" s="175" t="s">
        <v>94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7"/>
      <c r="Q11" s="82"/>
      <c r="R11" s="92" t="s">
        <v>4</v>
      </c>
      <c r="S11" s="93" t="s">
        <v>5</v>
      </c>
    </row>
    <row r="12" spans="2:19" ht="25" customHeight="1" thickBot="1" x14ac:dyDescent="0.3">
      <c r="B12" s="184" t="s">
        <v>6</v>
      </c>
      <c r="C12" s="185"/>
      <c r="D12" s="30" t="s">
        <v>7</v>
      </c>
      <c r="E12" s="30" t="s">
        <v>8</v>
      </c>
      <c r="F12" s="30" t="s">
        <v>9</v>
      </c>
      <c r="G12" s="30" t="s">
        <v>10</v>
      </c>
      <c r="H12" s="30" t="s">
        <v>11</v>
      </c>
      <c r="I12" s="30" t="s">
        <v>12</v>
      </c>
      <c r="J12" s="31" t="s">
        <v>13</v>
      </c>
      <c r="K12" s="31" t="s">
        <v>14</v>
      </c>
      <c r="L12" s="31" t="s">
        <v>15</v>
      </c>
      <c r="M12" s="31" t="s">
        <v>23</v>
      </c>
      <c r="N12" s="31" t="s">
        <v>51</v>
      </c>
      <c r="O12" s="32" t="s">
        <v>99</v>
      </c>
      <c r="Q12" s="48" t="s">
        <v>52</v>
      </c>
      <c r="R12" s="94">
        <v>29</v>
      </c>
      <c r="S12" s="95">
        <f>COUNTIF($B$13:$O$104,"Mal. App. Cardiovasc.")</f>
        <v>29</v>
      </c>
    </row>
    <row r="13" spans="2:19" ht="25" customHeight="1" x14ac:dyDescent="0.25">
      <c r="B13" s="70" t="s">
        <v>16</v>
      </c>
      <c r="C13" s="104">
        <v>46083</v>
      </c>
      <c r="D13" s="105" t="s">
        <v>53</v>
      </c>
      <c r="E13" s="33" t="s">
        <v>53</v>
      </c>
      <c r="F13" s="34" t="s">
        <v>54</v>
      </c>
      <c r="G13" s="34" t="s">
        <v>54</v>
      </c>
      <c r="H13" s="34" t="s">
        <v>54</v>
      </c>
      <c r="I13" s="19"/>
      <c r="J13" s="125" t="s">
        <v>91</v>
      </c>
      <c r="K13" s="125" t="s">
        <v>91</v>
      </c>
      <c r="L13" s="125" t="s">
        <v>91</v>
      </c>
      <c r="M13" s="126" t="s">
        <v>89</v>
      </c>
      <c r="N13" s="126" t="s">
        <v>89</v>
      </c>
      <c r="O13" s="106"/>
      <c r="Q13" s="83" t="s">
        <v>56</v>
      </c>
      <c r="R13" s="94">
        <v>7</v>
      </c>
      <c r="S13" s="95">
        <f>COUNTIF($B$13:$O$104,"Chirurgia Cardiaca")</f>
        <v>7</v>
      </c>
    </row>
    <row r="14" spans="2:19" ht="25" customHeight="1" x14ac:dyDescent="0.25">
      <c r="B14" s="9" t="s">
        <v>17</v>
      </c>
      <c r="C14" s="79">
        <v>46084</v>
      </c>
      <c r="D14" s="65" t="s">
        <v>59</v>
      </c>
      <c r="E14" s="37" t="s">
        <v>59</v>
      </c>
      <c r="F14" s="36" t="s">
        <v>55</v>
      </c>
      <c r="G14" s="36" t="s">
        <v>55</v>
      </c>
      <c r="H14" s="36" t="s">
        <v>55</v>
      </c>
      <c r="I14" s="14"/>
      <c r="J14" s="28" t="s">
        <v>90</v>
      </c>
      <c r="K14" s="28" t="s">
        <v>90</v>
      </c>
      <c r="L14" s="123" t="s">
        <v>92</v>
      </c>
      <c r="M14" s="123" t="s">
        <v>92</v>
      </c>
      <c r="N14" s="123" t="s">
        <v>92</v>
      </c>
      <c r="O14" s="77"/>
      <c r="Q14" s="84" t="s">
        <v>57</v>
      </c>
      <c r="R14" s="94">
        <v>14</v>
      </c>
      <c r="S14" s="95">
        <f>COUNTIF($B$13:$O$104,"Chirurgia Vascolare")</f>
        <v>14</v>
      </c>
    </row>
    <row r="15" spans="2:19" ht="25" customHeight="1" x14ac:dyDescent="0.25">
      <c r="B15" s="9" t="s">
        <v>18</v>
      </c>
      <c r="C15" s="79">
        <v>46085</v>
      </c>
      <c r="D15" s="66" t="s">
        <v>53</v>
      </c>
      <c r="E15" s="23" t="s">
        <v>53</v>
      </c>
      <c r="F15" s="11" t="s">
        <v>54</v>
      </c>
      <c r="G15" s="11" t="s">
        <v>54</v>
      </c>
      <c r="H15" s="11" t="s">
        <v>54</v>
      </c>
      <c r="I15" s="14"/>
      <c r="J15" s="29" t="s">
        <v>89</v>
      </c>
      <c r="K15" s="29" t="s">
        <v>89</v>
      </c>
      <c r="L15" s="29" t="s">
        <v>89</v>
      </c>
      <c r="M15" s="124" t="s">
        <v>91</v>
      </c>
      <c r="N15" s="124" t="s">
        <v>91</v>
      </c>
      <c r="O15" s="77"/>
      <c r="Q15" s="85" t="s">
        <v>58</v>
      </c>
      <c r="R15" s="94">
        <v>29</v>
      </c>
      <c r="S15" s="95">
        <f>COUNTIF($B$13:$O$104,"Mal. App. Respiratorio")</f>
        <v>29</v>
      </c>
    </row>
    <row r="16" spans="2:19" ht="25" customHeight="1" x14ac:dyDescent="0.25">
      <c r="B16" s="9" t="s">
        <v>19</v>
      </c>
      <c r="C16" s="79">
        <v>46086</v>
      </c>
      <c r="D16" s="65" t="s">
        <v>59</v>
      </c>
      <c r="E16" s="37" t="s">
        <v>59</v>
      </c>
      <c r="F16" s="36" t="s">
        <v>55</v>
      </c>
      <c r="G16" s="36" t="s">
        <v>55</v>
      </c>
      <c r="H16" s="36" t="s">
        <v>55</v>
      </c>
      <c r="I16" s="14"/>
      <c r="J16" s="123" t="s">
        <v>92</v>
      </c>
      <c r="K16" s="123" t="s">
        <v>92</v>
      </c>
      <c r="L16" s="123" t="s">
        <v>92</v>
      </c>
      <c r="M16" s="28" t="s">
        <v>90</v>
      </c>
      <c r="N16" s="28" t="s">
        <v>90</v>
      </c>
      <c r="O16" s="77"/>
      <c r="Q16" s="86" t="s">
        <v>60</v>
      </c>
      <c r="R16" s="94">
        <v>14</v>
      </c>
      <c r="S16" s="95">
        <f>COUNTIF($B$13:$O$104,"Chirurgia Toracica")</f>
        <v>14</v>
      </c>
    </row>
    <row r="17" spans="2:19" ht="25" customHeight="1" x14ac:dyDescent="0.25">
      <c r="B17" s="9" t="s">
        <v>20</v>
      </c>
      <c r="C17" s="79">
        <v>46087</v>
      </c>
      <c r="D17" s="66" t="s">
        <v>53</v>
      </c>
      <c r="E17" s="23" t="s">
        <v>53</v>
      </c>
      <c r="F17" s="11" t="s">
        <v>54</v>
      </c>
      <c r="G17" s="11" t="s">
        <v>54</v>
      </c>
      <c r="H17" s="11" t="s">
        <v>54</v>
      </c>
      <c r="I17" s="14"/>
      <c r="J17" s="124" t="s">
        <v>91</v>
      </c>
      <c r="K17" s="124" t="s">
        <v>91</v>
      </c>
      <c r="L17" s="124" t="s">
        <v>91</v>
      </c>
      <c r="M17" s="29" t="s">
        <v>89</v>
      </c>
      <c r="N17" s="29" t="s">
        <v>89</v>
      </c>
      <c r="O17" s="77"/>
      <c r="Q17" s="89" t="s">
        <v>61</v>
      </c>
      <c r="R17" s="94">
        <v>22</v>
      </c>
      <c r="S17" s="95">
        <f>COUNTIF($B$13:$O$104,"Farmacologia")</f>
        <v>22</v>
      </c>
    </row>
    <row r="18" spans="2:19" ht="25" customHeight="1" x14ac:dyDescent="0.25">
      <c r="B18" s="10" t="s">
        <v>21</v>
      </c>
      <c r="C18" s="73">
        <v>46088</v>
      </c>
      <c r="D18" s="15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6"/>
      <c r="Q18" s="90" t="s">
        <v>85</v>
      </c>
      <c r="R18" s="94">
        <v>29</v>
      </c>
      <c r="S18" s="95">
        <f>COUNTIF($B$13:$O$104,"Semeiotica Medica A1")</f>
        <v>29</v>
      </c>
    </row>
    <row r="19" spans="2:19" ht="25" customHeight="1" x14ac:dyDescent="0.25">
      <c r="B19" s="10" t="s">
        <v>22</v>
      </c>
      <c r="C19" s="73">
        <v>46089</v>
      </c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6"/>
      <c r="Q19" s="91" t="s">
        <v>86</v>
      </c>
      <c r="R19" s="94">
        <v>29</v>
      </c>
      <c r="S19" s="95">
        <f>COUNTIF($B$13:$O$104,"Semeiotica Chirurgica A1")</f>
        <v>29</v>
      </c>
    </row>
    <row r="20" spans="2:19" ht="25" customHeight="1" x14ac:dyDescent="0.25">
      <c r="B20" s="9" t="s">
        <v>16</v>
      </c>
      <c r="C20" s="79">
        <v>46090</v>
      </c>
      <c r="D20" s="148" t="s">
        <v>95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/>
      <c r="Q20" s="87" t="s">
        <v>87</v>
      </c>
      <c r="R20" s="94">
        <v>29</v>
      </c>
      <c r="S20" s="95">
        <f>COUNTIF($B$13:$O$104,"Semeiotica Medica A2")</f>
        <v>29</v>
      </c>
    </row>
    <row r="21" spans="2:19" ht="25" customHeight="1" thickBot="1" x14ac:dyDescent="0.3">
      <c r="B21" s="9" t="s">
        <v>17</v>
      </c>
      <c r="C21" s="79">
        <v>46091</v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  <c r="Q21" s="88" t="s">
        <v>88</v>
      </c>
      <c r="R21" s="96">
        <v>29</v>
      </c>
      <c r="S21" s="97">
        <f>COUNTIF($B$13:$O$104,"Semeiotica Chirurgica A2")</f>
        <v>29</v>
      </c>
    </row>
    <row r="22" spans="2:19" ht="25" customHeight="1" x14ac:dyDescent="0.25">
      <c r="B22" s="9" t="s">
        <v>18</v>
      </c>
      <c r="C22" s="79">
        <v>46092</v>
      </c>
      <c r="D22" s="148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</row>
    <row r="23" spans="2:19" ht="25" customHeight="1" x14ac:dyDescent="0.25">
      <c r="B23" s="9" t="s">
        <v>19</v>
      </c>
      <c r="C23" s="79">
        <v>46093</v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</row>
    <row r="24" spans="2:19" ht="25" customHeight="1" x14ac:dyDescent="0.25">
      <c r="B24" s="9" t="s">
        <v>20</v>
      </c>
      <c r="C24" s="79">
        <v>46094</v>
      </c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</row>
    <row r="25" spans="2:19" ht="25" customHeight="1" x14ac:dyDescent="0.25">
      <c r="B25" s="10" t="s">
        <v>21</v>
      </c>
      <c r="C25" s="73">
        <v>46095</v>
      </c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9" ht="25" customHeight="1" x14ac:dyDescent="0.25">
      <c r="B26" s="10" t="s">
        <v>22</v>
      </c>
      <c r="C26" s="73">
        <v>46096</v>
      </c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</row>
    <row r="27" spans="2:19" ht="25" customHeight="1" x14ac:dyDescent="0.25">
      <c r="B27" s="9" t="s">
        <v>16</v>
      </c>
      <c r="C27" s="79">
        <v>46097</v>
      </c>
      <c r="D27" s="66" t="s">
        <v>53</v>
      </c>
      <c r="E27" s="23" t="s">
        <v>53</v>
      </c>
      <c r="F27" s="11" t="s">
        <v>54</v>
      </c>
      <c r="G27" s="11" t="s">
        <v>54</v>
      </c>
      <c r="H27" s="11" t="s">
        <v>54</v>
      </c>
      <c r="I27" s="14"/>
      <c r="J27" s="124" t="s">
        <v>91</v>
      </c>
      <c r="K27" s="124" t="s">
        <v>91</v>
      </c>
      <c r="L27" s="124" t="s">
        <v>91</v>
      </c>
      <c r="M27" s="29" t="s">
        <v>89</v>
      </c>
      <c r="N27" s="29" t="s">
        <v>89</v>
      </c>
      <c r="O27" s="77"/>
    </row>
    <row r="28" spans="2:19" ht="25" customHeight="1" x14ac:dyDescent="0.25">
      <c r="B28" s="9" t="s">
        <v>17</v>
      </c>
      <c r="C28" s="79">
        <v>46098</v>
      </c>
      <c r="D28" s="65" t="s">
        <v>59</v>
      </c>
      <c r="E28" s="37" t="s">
        <v>59</v>
      </c>
      <c r="F28" s="36" t="s">
        <v>55</v>
      </c>
      <c r="G28" s="36" t="s">
        <v>55</v>
      </c>
      <c r="H28" s="36" t="s">
        <v>55</v>
      </c>
      <c r="I28" s="14"/>
      <c r="J28" s="28" t="s">
        <v>90</v>
      </c>
      <c r="K28" s="28" t="s">
        <v>90</v>
      </c>
      <c r="L28" s="28" t="s">
        <v>90</v>
      </c>
      <c r="M28" s="123" t="s">
        <v>92</v>
      </c>
      <c r="N28" s="123" t="s">
        <v>92</v>
      </c>
      <c r="O28" s="77"/>
    </row>
    <row r="29" spans="2:19" ht="25" customHeight="1" x14ac:dyDescent="0.25">
      <c r="B29" s="9" t="s">
        <v>18</v>
      </c>
      <c r="C29" s="79">
        <v>46099</v>
      </c>
      <c r="D29" s="66" t="s">
        <v>53</v>
      </c>
      <c r="E29" s="23" t="s">
        <v>53</v>
      </c>
      <c r="F29" s="11" t="s">
        <v>54</v>
      </c>
      <c r="G29" s="11" t="s">
        <v>54</v>
      </c>
      <c r="H29" s="11" t="s">
        <v>54</v>
      </c>
      <c r="I29" s="14"/>
      <c r="J29" s="29" t="s">
        <v>89</v>
      </c>
      <c r="K29" s="29" t="s">
        <v>89</v>
      </c>
      <c r="L29" s="29" t="s">
        <v>89</v>
      </c>
      <c r="M29" s="124" t="s">
        <v>91</v>
      </c>
      <c r="N29" s="124" t="s">
        <v>91</v>
      </c>
      <c r="O29" s="77"/>
    </row>
    <row r="30" spans="2:19" ht="25" customHeight="1" x14ac:dyDescent="0.25">
      <c r="B30" s="9" t="s">
        <v>19</v>
      </c>
      <c r="C30" s="79">
        <v>46100</v>
      </c>
      <c r="D30" s="65" t="s">
        <v>59</v>
      </c>
      <c r="E30" s="37" t="s">
        <v>59</v>
      </c>
      <c r="F30" s="36" t="s">
        <v>55</v>
      </c>
      <c r="G30" s="36" t="s">
        <v>55</v>
      </c>
      <c r="H30" s="36" t="s">
        <v>55</v>
      </c>
      <c r="I30" s="14"/>
      <c r="J30" s="123" t="s">
        <v>92</v>
      </c>
      <c r="K30" s="123" t="s">
        <v>92</v>
      </c>
      <c r="L30" s="123" t="s">
        <v>92</v>
      </c>
      <c r="M30" s="28" t="s">
        <v>90</v>
      </c>
      <c r="N30" s="28" t="s">
        <v>90</v>
      </c>
      <c r="O30" s="77"/>
    </row>
    <row r="31" spans="2:19" ht="25" customHeight="1" x14ac:dyDescent="0.25">
      <c r="B31" s="9" t="s">
        <v>20</v>
      </c>
      <c r="C31" s="79">
        <v>46101</v>
      </c>
      <c r="D31" s="66" t="s">
        <v>53</v>
      </c>
      <c r="E31" s="23" t="s">
        <v>53</v>
      </c>
      <c r="F31" s="11" t="s">
        <v>54</v>
      </c>
      <c r="G31" s="11" t="s">
        <v>54</v>
      </c>
      <c r="H31" s="11" t="s">
        <v>54</v>
      </c>
      <c r="I31" s="14"/>
      <c r="J31" s="28" t="s">
        <v>90</v>
      </c>
      <c r="K31" s="28" t="s">
        <v>90</v>
      </c>
      <c r="L31" s="28" t="s">
        <v>90</v>
      </c>
      <c r="M31" s="123" t="s">
        <v>92</v>
      </c>
      <c r="N31" s="123" t="s">
        <v>92</v>
      </c>
      <c r="O31" s="77"/>
    </row>
    <row r="32" spans="2:19" ht="25" customHeight="1" x14ac:dyDescent="0.25">
      <c r="B32" s="10" t="s">
        <v>21</v>
      </c>
      <c r="C32" s="73">
        <v>46102</v>
      </c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6"/>
    </row>
    <row r="33" spans="2:15" ht="25" customHeight="1" x14ac:dyDescent="0.25">
      <c r="B33" s="10" t="s">
        <v>22</v>
      </c>
      <c r="C33" s="73">
        <v>46103</v>
      </c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6"/>
    </row>
    <row r="34" spans="2:15" ht="25" customHeight="1" x14ac:dyDescent="0.25">
      <c r="B34" s="9" t="s">
        <v>16</v>
      </c>
      <c r="C34" s="79">
        <v>46104</v>
      </c>
      <c r="D34" s="148" t="s">
        <v>95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50"/>
    </row>
    <row r="35" spans="2:15" ht="25" customHeight="1" x14ac:dyDescent="0.25">
      <c r="B35" s="9" t="s">
        <v>17</v>
      </c>
      <c r="C35" s="79">
        <v>46105</v>
      </c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50"/>
    </row>
    <row r="36" spans="2:15" ht="25" customHeight="1" x14ac:dyDescent="0.25">
      <c r="B36" s="9" t="s">
        <v>18</v>
      </c>
      <c r="C36" s="79">
        <v>46106</v>
      </c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50"/>
    </row>
    <row r="37" spans="2:15" ht="25" customHeight="1" x14ac:dyDescent="0.25">
      <c r="B37" s="9" t="s">
        <v>19</v>
      </c>
      <c r="C37" s="79">
        <v>46107</v>
      </c>
      <c r="D37" s="148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50"/>
    </row>
    <row r="38" spans="2:15" ht="25" customHeight="1" x14ac:dyDescent="0.25">
      <c r="B38" s="9" t="s">
        <v>20</v>
      </c>
      <c r="C38" s="79">
        <v>46108</v>
      </c>
      <c r="D38" s="148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50"/>
    </row>
    <row r="39" spans="2:15" ht="25" customHeight="1" x14ac:dyDescent="0.25">
      <c r="B39" s="10" t="s">
        <v>21</v>
      </c>
      <c r="C39" s="73">
        <v>46109</v>
      </c>
      <c r="D39" s="154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6"/>
    </row>
    <row r="40" spans="2:15" ht="25" customHeight="1" x14ac:dyDescent="0.25">
      <c r="B40" s="10" t="s">
        <v>22</v>
      </c>
      <c r="C40" s="73">
        <v>46110</v>
      </c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6"/>
    </row>
    <row r="41" spans="2:15" ht="25" customHeight="1" x14ac:dyDescent="0.25">
      <c r="B41" s="9" t="s">
        <v>16</v>
      </c>
      <c r="C41" s="79">
        <v>46111</v>
      </c>
      <c r="D41" s="65" t="s">
        <v>59</v>
      </c>
      <c r="E41" s="37" t="s">
        <v>59</v>
      </c>
      <c r="F41" s="37" t="s">
        <v>59</v>
      </c>
      <c r="G41" s="11" t="s">
        <v>54</v>
      </c>
      <c r="H41" s="11" t="s">
        <v>54</v>
      </c>
      <c r="I41" s="14"/>
      <c r="J41" s="124" t="s">
        <v>91</v>
      </c>
      <c r="K41" s="124" t="s">
        <v>91</v>
      </c>
      <c r="L41" s="124" t="s">
        <v>91</v>
      </c>
      <c r="M41" s="29" t="s">
        <v>89</v>
      </c>
      <c r="N41" s="29" t="s">
        <v>89</v>
      </c>
      <c r="O41" s="77"/>
    </row>
    <row r="42" spans="2:15" ht="25" customHeight="1" thickBot="1" x14ac:dyDescent="0.3">
      <c r="B42" s="16" t="s">
        <v>17</v>
      </c>
      <c r="C42" s="80">
        <v>46112</v>
      </c>
      <c r="D42" s="67" t="s">
        <v>59</v>
      </c>
      <c r="E42" s="68" t="s">
        <v>59</v>
      </c>
      <c r="F42" s="68" t="s">
        <v>59</v>
      </c>
      <c r="G42" s="69" t="s">
        <v>55</v>
      </c>
      <c r="H42" s="69" t="s">
        <v>55</v>
      </c>
      <c r="I42" s="46"/>
      <c r="J42" s="131" t="s">
        <v>90</v>
      </c>
      <c r="K42" s="131" t="s">
        <v>90</v>
      </c>
      <c r="L42" s="131" t="s">
        <v>90</v>
      </c>
      <c r="M42" s="132" t="s">
        <v>92</v>
      </c>
      <c r="N42" s="132" t="s">
        <v>92</v>
      </c>
      <c r="O42" s="81"/>
    </row>
    <row r="43" spans="2:15" ht="25" customHeight="1" x14ac:dyDescent="0.25">
      <c r="B43" s="178" t="s">
        <v>82</v>
      </c>
      <c r="C43" s="179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1"/>
    </row>
    <row r="44" spans="2:15" ht="25" customHeight="1" thickBot="1" x14ac:dyDescent="0.3">
      <c r="B44" s="182"/>
      <c r="C44" s="18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1"/>
    </row>
    <row r="45" spans="2:15" ht="25" customHeight="1" x14ac:dyDescent="0.25">
      <c r="B45" s="70" t="s">
        <v>16</v>
      </c>
      <c r="C45" s="71">
        <v>46125</v>
      </c>
      <c r="D45" s="63" t="s">
        <v>53</v>
      </c>
      <c r="E45" s="61" t="s">
        <v>53</v>
      </c>
      <c r="F45" s="61" t="s">
        <v>53</v>
      </c>
      <c r="G45" s="64" t="s">
        <v>54</v>
      </c>
      <c r="H45" s="64" t="s">
        <v>54</v>
      </c>
      <c r="I45" s="60"/>
      <c r="J45" s="122" t="s">
        <v>89</v>
      </c>
      <c r="K45" s="122" t="s">
        <v>89</v>
      </c>
      <c r="L45" s="121" t="s">
        <v>91</v>
      </c>
      <c r="M45" s="121" t="s">
        <v>91</v>
      </c>
      <c r="N45" s="121" t="s">
        <v>91</v>
      </c>
      <c r="O45" s="75"/>
    </row>
    <row r="46" spans="2:15" ht="25" customHeight="1" x14ac:dyDescent="0.25">
      <c r="B46" s="9" t="s">
        <v>17</v>
      </c>
      <c r="C46" s="72">
        <v>46126</v>
      </c>
      <c r="D46" s="76" t="s">
        <v>62</v>
      </c>
      <c r="E46" s="39" t="s">
        <v>62</v>
      </c>
      <c r="F46" s="36" t="s">
        <v>55</v>
      </c>
      <c r="G46" s="36" t="s">
        <v>55</v>
      </c>
      <c r="H46" s="36" t="s">
        <v>55</v>
      </c>
      <c r="I46" s="14"/>
      <c r="J46" s="123" t="s">
        <v>92</v>
      </c>
      <c r="K46" s="123" t="s">
        <v>92</v>
      </c>
      <c r="L46" s="123" t="s">
        <v>92</v>
      </c>
      <c r="M46" s="28" t="s">
        <v>90</v>
      </c>
      <c r="N46" s="28" t="s">
        <v>90</v>
      </c>
      <c r="O46" s="77"/>
    </row>
    <row r="47" spans="2:15" ht="25" customHeight="1" x14ac:dyDescent="0.25">
      <c r="B47" s="9" t="s">
        <v>18</v>
      </c>
      <c r="C47" s="72">
        <v>46127</v>
      </c>
      <c r="D47" s="66" t="s">
        <v>53</v>
      </c>
      <c r="E47" s="23" t="s">
        <v>53</v>
      </c>
      <c r="F47" s="23" t="s">
        <v>53</v>
      </c>
      <c r="G47" s="24" t="s">
        <v>56</v>
      </c>
      <c r="H47" s="24" t="s">
        <v>56</v>
      </c>
      <c r="I47" s="14"/>
      <c r="J47" s="29" t="s">
        <v>89</v>
      </c>
      <c r="K47" s="29" t="s">
        <v>89</v>
      </c>
      <c r="L47" s="29" t="s">
        <v>89</v>
      </c>
      <c r="M47" s="124" t="s">
        <v>91</v>
      </c>
      <c r="N47" s="124" t="s">
        <v>91</v>
      </c>
      <c r="O47" s="77"/>
    </row>
    <row r="48" spans="2:15" ht="25" customHeight="1" x14ac:dyDescent="0.25">
      <c r="B48" s="9" t="s">
        <v>19</v>
      </c>
      <c r="C48" s="72">
        <v>46128</v>
      </c>
      <c r="D48" s="76" t="s">
        <v>62</v>
      </c>
      <c r="E48" s="39" t="s">
        <v>62</v>
      </c>
      <c r="F48" s="24" t="s">
        <v>56</v>
      </c>
      <c r="G48" s="24" t="s">
        <v>56</v>
      </c>
      <c r="H48" s="24" t="s">
        <v>56</v>
      </c>
      <c r="I48" s="14"/>
      <c r="J48" s="124" t="s">
        <v>91</v>
      </c>
      <c r="K48" s="124" t="s">
        <v>91</v>
      </c>
      <c r="L48" s="124" t="s">
        <v>91</v>
      </c>
      <c r="M48" s="29" t="s">
        <v>89</v>
      </c>
      <c r="N48" s="29" t="s">
        <v>89</v>
      </c>
      <c r="O48" s="77"/>
    </row>
    <row r="49" spans="2:15" ht="25" customHeight="1" x14ac:dyDescent="0.25">
      <c r="B49" s="9" t="s">
        <v>20</v>
      </c>
      <c r="C49" s="72">
        <v>46129</v>
      </c>
      <c r="D49" s="66" t="s">
        <v>53</v>
      </c>
      <c r="E49" s="23" t="s">
        <v>53</v>
      </c>
      <c r="F49" s="23" t="s">
        <v>53</v>
      </c>
      <c r="G49" s="24" t="s">
        <v>56</v>
      </c>
      <c r="H49" s="24" t="s">
        <v>56</v>
      </c>
      <c r="I49" s="14"/>
      <c r="J49" s="28" t="s">
        <v>90</v>
      </c>
      <c r="K49" s="28" t="s">
        <v>90</v>
      </c>
      <c r="L49" s="28" t="s">
        <v>90</v>
      </c>
      <c r="M49" s="123" t="s">
        <v>92</v>
      </c>
      <c r="N49" s="123" t="s">
        <v>92</v>
      </c>
      <c r="O49" s="77"/>
    </row>
    <row r="50" spans="2:15" ht="25" customHeight="1" x14ac:dyDescent="0.25">
      <c r="B50" s="10" t="s">
        <v>21</v>
      </c>
      <c r="C50" s="73">
        <v>46130</v>
      </c>
      <c r="D50" s="154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6"/>
    </row>
    <row r="51" spans="2:15" ht="25" customHeight="1" x14ac:dyDescent="0.25">
      <c r="B51" s="10" t="s">
        <v>22</v>
      </c>
      <c r="C51" s="73">
        <v>46131</v>
      </c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6"/>
    </row>
    <row r="52" spans="2:15" ht="25" customHeight="1" x14ac:dyDescent="0.25">
      <c r="B52" s="9" t="s">
        <v>16</v>
      </c>
      <c r="C52" s="72">
        <v>46132</v>
      </c>
      <c r="D52" s="148" t="s">
        <v>95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50"/>
    </row>
    <row r="53" spans="2:15" ht="25" customHeight="1" x14ac:dyDescent="0.25">
      <c r="B53" s="9" t="s">
        <v>17</v>
      </c>
      <c r="C53" s="72">
        <v>46133</v>
      </c>
      <c r="D53" s="148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50"/>
    </row>
    <row r="54" spans="2:15" ht="25" customHeight="1" x14ac:dyDescent="0.25">
      <c r="B54" s="9" t="s">
        <v>18</v>
      </c>
      <c r="C54" s="72">
        <v>46134</v>
      </c>
      <c r="D54" s="148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50"/>
    </row>
    <row r="55" spans="2:15" ht="25" customHeight="1" x14ac:dyDescent="0.25">
      <c r="B55" s="9" t="s">
        <v>19</v>
      </c>
      <c r="C55" s="72">
        <v>46135</v>
      </c>
      <c r="D55" s="148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</row>
    <row r="56" spans="2:15" ht="25" customHeight="1" x14ac:dyDescent="0.25">
      <c r="B56" s="9" t="s">
        <v>20</v>
      </c>
      <c r="C56" s="72">
        <v>46136</v>
      </c>
      <c r="D56" s="148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50"/>
    </row>
    <row r="57" spans="2:15" ht="25" customHeight="1" x14ac:dyDescent="0.25">
      <c r="B57" s="10" t="s">
        <v>21</v>
      </c>
      <c r="C57" s="73">
        <v>46137</v>
      </c>
      <c r="D57" s="154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6"/>
    </row>
    <row r="58" spans="2:15" ht="25" customHeight="1" x14ac:dyDescent="0.25">
      <c r="B58" s="10" t="s">
        <v>22</v>
      </c>
      <c r="C58" s="73">
        <v>46138</v>
      </c>
      <c r="D58" s="154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6"/>
    </row>
    <row r="59" spans="2:15" ht="25" customHeight="1" x14ac:dyDescent="0.25">
      <c r="B59" s="9" t="s">
        <v>16</v>
      </c>
      <c r="C59" s="72">
        <v>46139</v>
      </c>
      <c r="D59" s="66" t="s">
        <v>53</v>
      </c>
      <c r="E59" s="23" t="s">
        <v>53</v>
      </c>
      <c r="F59" s="39" t="s">
        <v>62</v>
      </c>
      <c r="G59" s="39" t="s">
        <v>62</v>
      </c>
      <c r="H59" s="39" t="s">
        <v>62</v>
      </c>
      <c r="I59" s="14"/>
      <c r="J59" s="29" t="s">
        <v>89</v>
      </c>
      <c r="K59" s="29" t="s">
        <v>89</v>
      </c>
      <c r="L59" s="29" t="s">
        <v>89</v>
      </c>
      <c r="M59" s="124" t="s">
        <v>91</v>
      </c>
      <c r="N59" s="124" t="s">
        <v>91</v>
      </c>
      <c r="O59" s="77"/>
    </row>
    <row r="60" spans="2:15" ht="25" customHeight="1" x14ac:dyDescent="0.25">
      <c r="B60" s="9" t="s">
        <v>17</v>
      </c>
      <c r="C60" s="72">
        <v>46140</v>
      </c>
      <c r="D60" s="76" t="s">
        <v>62</v>
      </c>
      <c r="E60" s="39" t="s">
        <v>62</v>
      </c>
      <c r="F60" s="36" t="s">
        <v>55</v>
      </c>
      <c r="G60" s="36" t="s">
        <v>55</v>
      </c>
      <c r="H60" s="36" t="s">
        <v>55</v>
      </c>
      <c r="I60" s="14"/>
      <c r="J60" s="123" t="s">
        <v>92</v>
      </c>
      <c r="K60" s="123" t="s">
        <v>92</v>
      </c>
      <c r="L60" s="123" t="s">
        <v>92</v>
      </c>
      <c r="M60" s="28" t="s">
        <v>90</v>
      </c>
      <c r="N60" s="28" t="s">
        <v>90</v>
      </c>
      <c r="O60" s="77"/>
    </row>
    <row r="61" spans="2:15" ht="25" customHeight="1" x14ac:dyDescent="0.25">
      <c r="B61" s="9" t="s">
        <v>18</v>
      </c>
      <c r="C61" s="72">
        <v>46141</v>
      </c>
      <c r="D61" s="66" t="s">
        <v>53</v>
      </c>
      <c r="E61" s="23" t="s">
        <v>53</v>
      </c>
      <c r="F61" s="39" t="s">
        <v>62</v>
      </c>
      <c r="G61" s="39" t="s">
        <v>62</v>
      </c>
      <c r="H61" s="39" t="s">
        <v>62</v>
      </c>
      <c r="I61" s="14"/>
      <c r="J61" s="123" t="s">
        <v>92</v>
      </c>
      <c r="K61" s="123" t="s">
        <v>92</v>
      </c>
      <c r="L61" s="123" t="s">
        <v>92</v>
      </c>
      <c r="M61" s="28" t="s">
        <v>90</v>
      </c>
      <c r="N61" s="28" t="s">
        <v>90</v>
      </c>
      <c r="O61" s="77"/>
    </row>
    <row r="62" spans="2:15" ht="25" customHeight="1" x14ac:dyDescent="0.25">
      <c r="B62" s="9" t="s">
        <v>19</v>
      </c>
      <c r="C62" s="72">
        <v>46142</v>
      </c>
      <c r="D62" s="76" t="s">
        <v>62</v>
      </c>
      <c r="E62" s="39" t="s">
        <v>62</v>
      </c>
      <c r="F62" s="36" t="s">
        <v>55</v>
      </c>
      <c r="G62" s="36" t="s">
        <v>55</v>
      </c>
      <c r="H62" s="36" t="s">
        <v>55</v>
      </c>
      <c r="I62" s="14"/>
      <c r="J62" s="29" t="s">
        <v>89</v>
      </c>
      <c r="K62" s="29" t="s">
        <v>89</v>
      </c>
      <c r="L62" s="29" t="s">
        <v>89</v>
      </c>
      <c r="M62" s="28" t="s">
        <v>90</v>
      </c>
      <c r="N62" s="28" t="s">
        <v>90</v>
      </c>
      <c r="O62" s="77"/>
    </row>
    <row r="63" spans="2:15" ht="25" customHeight="1" x14ac:dyDescent="0.25">
      <c r="B63" s="10" t="s">
        <v>20</v>
      </c>
      <c r="C63" s="73">
        <v>46143</v>
      </c>
      <c r="D63" s="154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6"/>
    </row>
    <row r="64" spans="2:15" ht="25" customHeight="1" x14ac:dyDescent="0.25">
      <c r="B64" s="10" t="s">
        <v>21</v>
      </c>
      <c r="C64" s="73">
        <v>46144</v>
      </c>
      <c r="D64" s="154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6"/>
    </row>
    <row r="65" spans="2:15" ht="25" customHeight="1" x14ac:dyDescent="0.25">
      <c r="B65" s="10" t="s">
        <v>22</v>
      </c>
      <c r="C65" s="73">
        <v>46145</v>
      </c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6"/>
    </row>
    <row r="66" spans="2:15" ht="25" customHeight="1" x14ac:dyDescent="0.25">
      <c r="B66" s="9" t="s">
        <v>16</v>
      </c>
      <c r="C66" s="72">
        <v>46146</v>
      </c>
      <c r="D66" s="166" t="s">
        <v>95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8"/>
    </row>
    <row r="67" spans="2:15" ht="25" customHeight="1" x14ac:dyDescent="0.25">
      <c r="B67" s="9" t="s">
        <v>17</v>
      </c>
      <c r="C67" s="72">
        <v>46147</v>
      </c>
      <c r="D67" s="166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8"/>
    </row>
    <row r="68" spans="2:15" ht="25" customHeight="1" x14ac:dyDescent="0.25">
      <c r="B68" s="9" t="s">
        <v>18</v>
      </c>
      <c r="C68" s="72">
        <v>46148</v>
      </c>
      <c r="D68" s="166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8"/>
    </row>
    <row r="69" spans="2:15" ht="25" customHeight="1" x14ac:dyDescent="0.25">
      <c r="B69" s="9" t="s">
        <v>19</v>
      </c>
      <c r="C69" s="72">
        <v>46149</v>
      </c>
      <c r="D69" s="166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8"/>
    </row>
    <row r="70" spans="2:15" ht="25" customHeight="1" x14ac:dyDescent="0.25">
      <c r="B70" s="9" t="s">
        <v>20</v>
      </c>
      <c r="C70" s="72">
        <v>46150</v>
      </c>
      <c r="D70" s="166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8"/>
    </row>
    <row r="71" spans="2:15" ht="25" customHeight="1" x14ac:dyDescent="0.25">
      <c r="B71" s="10" t="s">
        <v>21</v>
      </c>
      <c r="C71" s="73">
        <v>46151</v>
      </c>
      <c r="D71" s="154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</row>
    <row r="72" spans="2:15" ht="25" customHeight="1" x14ac:dyDescent="0.25">
      <c r="B72" s="10" t="s">
        <v>22</v>
      </c>
      <c r="C72" s="73">
        <v>46152</v>
      </c>
      <c r="D72" s="154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6"/>
    </row>
    <row r="73" spans="2:15" ht="25" customHeight="1" x14ac:dyDescent="0.25">
      <c r="B73" s="9" t="s">
        <v>16</v>
      </c>
      <c r="C73" s="72">
        <v>46153</v>
      </c>
      <c r="D73" s="66" t="s">
        <v>53</v>
      </c>
      <c r="E73" s="23" t="s">
        <v>53</v>
      </c>
      <c r="F73" s="36" t="s">
        <v>55</v>
      </c>
      <c r="G73" s="36" t="s">
        <v>55</v>
      </c>
      <c r="H73" s="36" t="s">
        <v>55</v>
      </c>
      <c r="I73" s="20"/>
      <c r="J73" s="124" t="s">
        <v>91</v>
      </c>
      <c r="K73" s="124" t="s">
        <v>91</v>
      </c>
      <c r="L73" s="124" t="s">
        <v>91</v>
      </c>
      <c r="M73" s="29" t="s">
        <v>89</v>
      </c>
      <c r="N73" s="29" t="s">
        <v>89</v>
      </c>
      <c r="O73" s="133"/>
    </row>
    <row r="74" spans="2:15" ht="25" customHeight="1" thickBot="1" x14ac:dyDescent="0.3">
      <c r="B74" s="9" t="s">
        <v>17</v>
      </c>
      <c r="C74" s="72">
        <v>46154</v>
      </c>
      <c r="D74" s="134" t="s">
        <v>53</v>
      </c>
      <c r="E74" s="135" t="s">
        <v>53</v>
      </c>
      <c r="F74" s="136" t="s">
        <v>55</v>
      </c>
      <c r="G74" s="136" t="s">
        <v>55</v>
      </c>
      <c r="H74" s="136" t="s">
        <v>55</v>
      </c>
      <c r="I74" s="137"/>
      <c r="J74" s="138" t="s">
        <v>90</v>
      </c>
      <c r="K74" s="138" t="s">
        <v>90</v>
      </c>
      <c r="L74" s="138" t="s">
        <v>90</v>
      </c>
      <c r="M74" s="139" t="s">
        <v>92</v>
      </c>
      <c r="N74" s="139" t="s">
        <v>92</v>
      </c>
      <c r="O74" s="140" t="s">
        <v>92</v>
      </c>
    </row>
    <row r="75" spans="2:15" ht="25" customHeight="1" x14ac:dyDescent="0.25">
      <c r="B75" s="9" t="s">
        <v>18</v>
      </c>
      <c r="C75" s="72">
        <v>46155</v>
      </c>
      <c r="D75" s="157" t="s">
        <v>96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9"/>
    </row>
    <row r="76" spans="2:15" ht="25" customHeight="1" x14ac:dyDescent="0.25">
      <c r="B76" s="9" t="s">
        <v>19</v>
      </c>
      <c r="C76" s="72">
        <v>46156</v>
      </c>
      <c r="D76" s="160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2"/>
    </row>
    <row r="77" spans="2:15" ht="25" customHeight="1" thickBot="1" x14ac:dyDescent="0.3">
      <c r="B77" s="9" t="s">
        <v>20</v>
      </c>
      <c r="C77" s="72">
        <v>46157</v>
      </c>
      <c r="D77" s="163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5"/>
    </row>
    <row r="78" spans="2:15" ht="25" customHeight="1" x14ac:dyDescent="0.25">
      <c r="B78" s="10" t="s">
        <v>21</v>
      </c>
      <c r="C78" s="73">
        <v>46158</v>
      </c>
      <c r="D78" s="172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4"/>
    </row>
    <row r="79" spans="2:15" ht="25" customHeight="1" x14ac:dyDescent="0.25">
      <c r="B79" s="10" t="s">
        <v>22</v>
      </c>
      <c r="C79" s="73">
        <v>46159</v>
      </c>
      <c r="D79" s="154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6"/>
    </row>
    <row r="80" spans="2:15" ht="25" customHeight="1" x14ac:dyDescent="0.25">
      <c r="B80" s="9" t="s">
        <v>16</v>
      </c>
      <c r="C80" s="72">
        <v>46160</v>
      </c>
      <c r="D80" s="166" t="s">
        <v>95</v>
      </c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8"/>
    </row>
    <row r="81" spans="2:15" ht="25" customHeight="1" x14ac:dyDescent="0.25">
      <c r="B81" s="9" t="s">
        <v>17</v>
      </c>
      <c r="C81" s="72">
        <v>46161</v>
      </c>
      <c r="D81" s="166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8"/>
    </row>
    <row r="82" spans="2:15" ht="25" customHeight="1" x14ac:dyDescent="0.25">
      <c r="B82" s="9" t="s">
        <v>18</v>
      </c>
      <c r="C82" s="72">
        <v>46162</v>
      </c>
      <c r="D82" s="166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8"/>
    </row>
    <row r="83" spans="2:15" ht="25" customHeight="1" x14ac:dyDescent="0.25">
      <c r="B83" s="9" t="s">
        <v>19</v>
      </c>
      <c r="C83" s="72">
        <v>46163</v>
      </c>
      <c r="D83" s="166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8"/>
    </row>
    <row r="84" spans="2:15" ht="25" customHeight="1" x14ac:dyDescent="0.25">
      <c r="B84" s="9" t="s">
        <v>20</v>
      </c>
      <c r="C84" s="72">
        <v>46164</v>
      </c>
      <c r="D84" s="166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8"/>
    </row>
    <row r="85" spans="2:15" ht="25" customHeight="1" x14ac:dyDescent="0.25">
      <c r="B85" s="10" t="s">
        <v>21</v>
      </c>
      <c r="C85" s="73">
        <v>46165</v>
      </c>
      <c r="D85" s="154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6"/>
    </row>
    <row r="86" spans="2:15" ht="25" customHeight="1" x14ac:dyDescent="0.25">
      <c r="B86" s="10" t="s">
        <v>22</v>
      </c>
      <c r="C86" s="73">
        <v>46166</v>
      </c>
      <c r="D86" s="154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6"/>
    </row>
    <row r="87" spans="2:15" ht="25" customHeight="1" x14ac:dyDescent="0.25">
      <c r="B87" s="9" t="s">
        <v>16</v>
      </c>
      <c r="C87" s="72">
        <v>46167</v>
      </c>
      <c r="D87" s="148" t="s">
        <v>95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50"/>
    </row>
    <row r="88" spans="2:15" ht="25" customHeight="1" x14ac:dyDescent="0.25">
      <c r="B88" s="9" t="s">
        <v>17</v>
      </c>
      <c r="C88" s="72">
        <v>46168</v>
      </c>
      <c r="D88" s="148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50"/>
    </row>
    <row r="89" spans="2:15" ht="25" customHeight="1" x14ac:dyDescent="0.25">
      <c r="B89" s="9" t="s">
        <v>18</v>
      </c>
      <c r="C89" s="72">
        <v>46169</v>
      </c>
      <c r="D89" s="148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50"/>
    </row>
    <row r="90" spans="2:15" ht="25" customHeight="1" x14ac:dyDescent="0.25">
      <c r="B90" s="9" t="s">
        <v>19</v>
      </c>
      <c r="C90" s="72">
        <v>46170</v>
      </c>
      <c r="D90" s="148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50"/>
    </row>
    <row r="91" spans="2:15" ht="25" customHeight="1" x14ac:dyDescent="0.25">
      <c r="B91" s="9" t="s">
        <v>20</v>
      </c>
      <c r="C91" s="72">
        <v>46171</v>
      </c>
      <c r="D91" s="148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50"/>
    </row>
    <row r="92" spans="2:15" ht="25" customHeight="1" x14ac:dyDescent="0.25">
      <c r="B92" s="10" t="s">
        <v>21</v>
      </c>
      <c r="C92" s="73">
        <v>46172</v>
      </c>
      <c r="D92" s="154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6"/>
    </row>
    <row r="93" spans="2:15" ht="25" customHeight="1" x14ac:dyDescent="0.25">
      <c r="B93" s="10" t="s">
        <v>22</v>
      </c>
      <c r="C93" s="73">
        <v>46173</v>
      </c>
      <c r="D93" s="154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6"/>
    </row>
    <row r="94" spans="2:15" ht="25" customHeight="1" x14ac:dyDescent="0.25">
      <c r="B94" s="9" t="s">
        <v>16</v>
      </c>
      <c r="C94" s="72">
        <v>46174</v>
      </c>
      <c r="D94" s="154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6"/>
    </row>
    <row r="95" spans="2:15" ht="25" customHeight="1" x14ac:dyDescent="0.25">
      <c r="B95" s="9" t="s">
        <v>17</v>
      </c>
      <c r="C95" s="73">
        <v>46175</v>
      </c>
      <c r="D95" s="154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6"/>
    </row>
    <row r="96" spans="2:15" ht="25" customHeight="1" x14ac:dyDescent="0.25">
      <c r="B96" s="9" t="s">
        <v>18</v>
      </c>
      <c r="C96" s="72">
        <v>46176</v>
      </c>
      <c r="D96" s="169" t="s">
        <v>95</v>
      </c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1"/>
    </row>
    <row r="97" spans="2:15" ht="25" customHeight="1" x14ac:dyDescent="0.25">
      <c r="B97" s="9" t="s">
        <v>19</v>
      </c>
      <c r="C97" s="72">
        <v>46177</v>
      </c>
      <c r="D97" s="169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1"/>
    </row>
    <row r="98" spans="2:15" ht="25" customHeight="1" x14ac:dyDescent="0.25">
      <c r="B98" s="9" t="s">
        <v>20</v>
      </c>
      <c r="C98" s="72">
        <v>46178</v>
      </c>
      <c r="D98" s="169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1"/>
    </row>
    <row r="99" spans="2:15" ht="25" customHeight="1" x14ac:dyDescent="0.25">
      <c r="B99" s="10" t="s">
        <v>21</v>
      </c>
      <c r="C99" s="73">
        <v>46179</v>
      </c>
      <c r="D99" s="154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6"/>
    </row>
    <row r="100" spans="2:15" ht="25" customHeight="1" x14ac:dyDescent="0.25">
      <c r="B100" s="10" t="s">
        <v>22</v>
      </c>
      <c r="C100" s="73">
        <v>46180</v>
      </c>
      <c r="D100" s="154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6"/>
    </row>
    <row r="101" spans="2:15" ht="25" customHeight="1" x14ac:dyDescent="0.25">
      <c r="B101" s="9" t="s">
        <v>16</v>
      </c>
      <c r="C101" s="72">
        <v>46181</v>
      </c>
      <c r="D101" s="148" t="s">
        <v>95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50"/>
    </row>
    <row r="102" spans="2:15" ht="25" customHeight="1" x14ac:dyDescent="0.25">
      <c r="B102" s="9" t="s">
        <v>17</v>
      </c>
      <c r="C102" s="72">
        <v>46182</v>
      </c>
      <c r="D102" s="148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50"/>
    </row>
    <row r="103" spans="2:15" ht="25" customHeight="1" x14ac:dyDescent="0.25">
      <c r="B103" s="9" t="s">
        <v>18</v>
      </c>
      <c r="C103" s="72">
        <v>46183</v>
      </c>
      <c r="D103" s="148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50"/>
    </row>
    <row r="104" spans="2:15" ht="25" customHeight="1" x14ac:dyDescent="0.25">
      <c r="B104" s="9" t="s">
        <v>19</v>
      </c>
      <c r="C104" s="72">
        <v>46184</v>
      </c>
      <c r="D104" s="148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50"/>
    </row>
    <row r="105" spans="2:15" ht="25" customHeight="1" thickBot="1" x14ac:dyDescent="0.3">
      <c r="B105" s="16" t="s">
        <v>20</v>
      </c>
      <c r="C105" s="74">
        <v>46185</v>
      </c>
      <c r="D105" s="151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3"/>
    </row>
    <row r="106" spans="2:15" ht="25" customHeight="1" x14ac:dyDescent="0.25">
      <c r="B106" s="225" t="s">
        <v>83</v>
      </c>
      <c r="C106" s="226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8"/>
    </row>
    <row r="107" spans="2:15" ht="25" customHeight="1" thickBot="1" x14ac:dyDescent="0.3">
      <c r="B107" s="229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2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2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2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2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2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2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2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2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2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2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2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2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2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2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2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2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2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2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2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2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2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2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</row>
    <row r="137" spans="2:14" x14ac:dyDescent="0.2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</row>
    <row r="138" spans="2:14" x14ac:dyDescent="0.2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</row>
    <row r="139" spans="2:14" x14ac:dyDescent="0.2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</row>
    <row r="140" spans="2:14" x14ac:dyDescent="0.2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</row>
    <row r="141" spans="2:14" x14ac:dyDescent="0.2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</row>
    <row r="142" spans="2:14" x14ac:dyDescent="0.2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</row>
    <row r="143" spans="2:14" x14ac:dyDescent="0.2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</row>
    <row r="144" spans="2:14" x14ac:dyDescent="0.2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</row>
    <row r="145" spans="2:14" x14ac:dyDescent="0.2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</row>
    <row r="146" spans="2:14" x14ac:dyDescent="0.2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</row>
    <row r="147" spans="2:14" x14ac:dyDescent="0.2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</row>
    <row r="148" spans="2:14" x14ac:dyDescent="0.25">
      <c r="B148" s="21"/>
      <c r="C148" s="21"/>
      <c r="D148" s="1"/>
      <c r="E148" s="1"/>
      <c r="F148" s="1"/>
      <c r="G148" s="1"/>
      <c r="H148" s="1"/>
      <c r="I148" s="1"/>
      <c r="J148" s="18"/>
      <c r="K148" s="18"/>
      <c r="L148" s="18"/>
      <c r="M148"/>
      <c r="N148"/>
    </row>
    <row r="149" spans="2:14" x14ac:dyDescent="0.25">
      <c r="B149" s="21"/>
      <c r="C149" s="21"/>
      <c r="D149" s="1"/>
      <c r="E149" s="1"/>
      <c r="F149" s="1"/>
      <c r="G149" s="1"/>
      <c r="H149" s="1"/>
      <c r="I149" s="1"/>
      <c r="J149" s="18"/>
      <c r="K149" s="18"/>
      <c r="L149" s="18"/>
      <c r="M149"/>
      <c r="N149"/>
    </row>
    <row r="150" spans="2:14" x14ac:dyDescent="0.25">
      <c r="B150" s="21"/>
      <c r="C150" s="21"/>
      <c r="D150" s="1"/>
      <c r="E150" s="1"/>
      <c r="F150" s="1"/>
      <c r="G150" s="1"/>
      <c r="H150" s="1"/>
      <c r="I150" s="1"/>
      <c r="J150" s="18"/>
      <c r="K150" s="18"/>
      <c r="L150" s="18"/>
      <c r="M150"/>
      <c r="N150"/>
    </row>
    <row r="151" spans="2:14" x14ac:dyDescent="0.25">
      <c r="B151" s="21"/>
      <c r="C151" s="21"/>
      <c r="D151" s="1"/>
      <c r="E151" s="1"/>
      <c r="F151" s="1"/>
      <c r="G151" s="1"/>
      <c r="H151" s="1"/>
      <c r="I151" s="1"/>
      <c r="J151" s="18"/>
      <c r="K151" s="18"/>
      <c r="L151" s="18"/>
      <c r="M151"/>
      <c r="N151"/>
    </row>
    <row r="152" spans="2:14" x14ac:dyDescent="0.25">
      <c r="B152" s="21"/>
      <c r="C152" s="21"/>
      <c r="D152" s="1"/>
      <c r="E152" s="1"/>
      <c r="F152" s="1"/>
      <c r="G152" s="1"/>
      <c r="H152" s="1"/>
      <c r="I152" s="1"/>
      <c r="J152" s="18"/>
      <c r="K152" s="18"/>
      <c r="L152" s="18"/>
      <c r="M152"/>
      <c r="N152"/>
    </row>
    <row r="153" spans="2:14" x14ac:dyDescent="0.25">
      <c r="B153" s="21"/>
      <c r="C153" s="21"/>
      <c r="D153" s="1"/>
      <c r="E153" s="1"/>
      <c r="F153" s="1"/>
      <c r="G153" s="1"/>
      <c r="H153" s="1"/>
      <c r="I153" s="1"/>
      <c r="J153" s="18"/>
      <c r="K153" s="18"/>
      <c r="L153" s="18"/>
      <c r="M153"/>
      <c r="N153"/>
    </row>
    <row r="154" spans="2:14" x14ac:dyDescent="0.25">
      <c r="B154" s="21"/>
      <c r="C154" s="21"/>
      <c r="D154" s="1"/>
      <c r="E154" s="1"/>
      <c r="F154" s="1"/>
      <c r="G154" s="1"/>
      <c r="H154" s="1"/>
      <c r="I154" s="1"/>
      <c r="J154" s="18"/>
      <c r="K154" s="18"/>
      <c r="L154" s="18"/>
      <c r="M154"/>
      <c r="N154"/>
    </row>
    <row r="155" spans="2:14" x14ac:dyDescent="0.25">
      <c r="B155" s="21"/>
      <c r="C155" s="21"/>
      <c r="D155" s="1"/>
      <c r="E155" s="1"/>
      <c r="F155" s="1"/>
      <c r="G155" s="1"/>
      <c r="H155" s="1"/>
      <c r="I155" s="1"/>
      <c r="J155" s="18"/>
      <c r="K155" s="18"/>
      <c r="L155" s="18"/>
      <c r="M155"/>
      <c r="N155"/>
    </row>
    <row r="156" spans="2:14" x14ac:dyDescent="0.25">
      <c r="B156" s="21"/>
      <c r="C156" s="21"/>
      <c r="D156" s="1"/>
      <c r="E156" s="1"/>
      <c r="F156" s="1"/>
      <c r="G156" s="1"/>
      <c r="H156" s="1"/>
      <c r="I156" s="1"/>
      <c r="J156" s="18"/>
      <c r="K156" s="18"/>
      <c r="L156" s="18"/>
      <c r="M156"/>
      <c r="N156"/>
    </row>
    <row r="157" spans="2:14" x14ac:dyDescent="0.25">
      <c r="B157" s="21"/>
      <c r="C157" s="21"/>
      <c r="D157" s="1"/>
      <c r="E157" s="1"/>
      <c r="F157" s="1"/>
      <c r="G157" s="1"/>
      <c r="H157" s="1"/>
      <c r="I157" s="1"/>
      <c r="J157" s="18"/>
      <c r="K157" s="18"/>
      <c r="L157" s="18"/>
      <c r="M157"/>
      <c r="N157"/>
    </row>
    <row r="158" spans="2:14" x14ac:dyDescent="0.25">
      <c r="B158" s="21"/>
      <c r="C158" s="21"/>
      <c r="D158" s="1"/>
      <c r="E158" s="1"/>
      <c r="F158" s="1"/>
      <c r="G158" s="1"/>
      <c r="H158" s="1"/>
      <c r="I158" s="1"/>
      <c r="J158" s="18"/>
      <c r="K158" s="18"/>
      <c r="L158" s="18"/>
      <c r="M158"/>
      <c r="N158"/>
    </row>
    <row r="159" spans="2:14" x14ac:dyDescent="0.25">
      <c r="B159" s="21"/>
      <c r="C159" s="21"/>
      <c r="D159" s="1"/>
      <c r="E159" s="1"/>
      <c r="F159" s="1"/>
      <c r="G159" s="1"/>
      <c r="H159" s="1"/>
      <c r="I159" s="1"/>
      <c r="J159" s="18"/>
      <c r="K159" s="18"/>
      <c r="L159" s="18"/>
      <c r="M159"/>
      <c r="N159"/>
    </row>
    <row r="160" spans="2:14" x14ac:dyDescent="0.25">
      <c r="B160" s="21"/>
      <c r="C160" s="21"/>
      <c r="D160" s="1"/>
      <c r="E160" s="1"/>
      <c r="F160" s="1"/>
      <c r="G160" s="1"/>
      <c r="H160" s="1"/>
      <c r="I160" s="1"/>
      <c r="J160" s="18"/>
      <c r="K160" s="18"/>
      <c r="L160" s="18"/>
      <c r="M160"/>
      <c r="N160"/>
    </row>
    <row r="161" spans="2:14" x14ac:dyDescent="0.25">
      <c r="B161" s="21"/>
      <c r="C161" s="21"/>
      <c r="D161" s="1"/>
      <c r="E161" s="1"/>
      <c r="F161" s="1"/>
      <c r="G161" s="1"/>
      <c r="H161" s="1"/>
      <c r="I161" s="1"/>
      <c r="J161" s="18"/>
      <c r="K161" s="18"/>
      <c r="L161" s="18"/>
      <c r="M161"/>
      <c r="N161"/>
    </row>
    <row r="162" spans="2:14" x14ac:dyDescent="0.25">
      <c r="B162" s="21"/>
      <c r="C162" s="21"/>
      <c r="D162" s="1"/>
      <c r="E162" s="1"/>
      <c r="F162" s="1"/>
      <c r="G162" s="1"/>
      <c r="H162" s="1"/>
      <c r="I162" s="1"/>
      <c r="J162" s="18"/>
      <c r="K162" s="18"/>
      <c r="L162" s="18"/>
      <c r="M162"/>
      <c r="N162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4"/>
      <c r="L771" s="4"/>
      <c r="M771" s="3"/>
      <c r="N771" s="3"/>
    </row>
  </sheetData>
  <mergeCells count="57">
    <mergeCell ref="B106:O107"/>
    <mergeCell ref="D18:O18"/>
    <mergeCell ref="D19:O19"/>
    <mergeCell ref="D25:O25"/>
    <mergeCell ref="D26:O26"/>
    <mergeCell ref="D32:O32"/>
    <mergeCell ref="D33:O33"/>
    <mergeCell ref="D39:O39"/>
    <mergeCell ref="D40:O40"/>
    <mergeCell ref="D50:O50"/>
    <mergeCell ref="D51:O51"/>
    <mergeCell ref="D57:O57"/>
    <mergeCell ref="D58:O58"/>
    <mergeCell ref="D63:O63"/>
    <mergeCell ref="D64:O64"/>
    <mergeCell ref="D66:O70"/>
    <mergeCell ref="B2:O2"/>
    <mergeCell ref="B3:O3"/>
    <mergeCell ref="B4:O4"/>
    <mergeCell ref="B5:O5"/>
    <mergeCell ref="M6:N10"/>
    <mergeCell ref="O6:O10"/>
    <mergeCell ref="B8:C8"/>
    <mergeCell ref="B9:C10"/>
    <mergeCell ref="F9:F10"/>
    <mergeCell ref="G9:G10"/>
    <mergeCell ref="I9:I10"/>
    <mergeCell ref="B6:C7"/>
    <mergeCell ref="D6:D10"/>
    <mergeCell ref="E6:G6"/>
    <mergeCell ref="H6:I6"/>
    <mergeCell ref="J6:J7"/>
    <mergeCell ref="D85:O85"/>
    <mergeCell ref="D86:O86"/>
    <mergeCell ref="D92:O92"/>
    <mergeCell ref="B11:O11"/>
    <mergeCell ref="D20:O24"/>
    <mergeCell ref="D34:O38"/>
    <mergeCell ref="B43:O44"/>
    <mergeCell ref="D52:O56"/>
    <mergeCell ref="B12:C12"/>
    <mergeCell ref="K6:L6"/>
    <mergeCell ref="D101:O105"/>
    <mergeCell ref="D93:O93"/>
    <mergeCell ref="D95:O95"/>
    <mergeCell ref="D99:O99"/>
    <mergeCell ref="D100:O100"/>
    <mergeCell ref="D75:O77"/>
    <mergeCell ref="D80:O84"/>
    <mergeCell ref="D87:O91"/>
    <mergeCell ref="D94:O94"/>
    <mergeCell ref="D96:O98"/>
    <mergeCell ref="D65:O65"/>
    <mergeCell ref="D71:O71"/>
    <mergeCell ref="D72:O72"/>
    <mergeCell ref="D78:O78"/>
    <mergeCell ref="D79:O79"/>
  </mergeCells>
  <conditionalFormatting sqref="D13:E17">
    <cfRule type="expression" dxfId="137" priority="15" stopIfTrue="1">
      <formula>NOT(MONTH(D13)=$A$47)</formula>
    </cfRule>
    <cfRule type="expression" dxfId="136" priority="16" stopIfTrue="1">
      <formula>MATCH(D13,_xlnm.Print_Area,0)&gt;0</formula>
    </cfRule>
  </conditionalFormatting>
  <conditionalFormatting sqref="D27:E31">
    <cfRule type="expression" dxfId="135" priority="11" stopIfTrue="1">
      <formula>NOT(MONTH(D27)=$A$47)</formula>
    </cfRule>
    <cfRule type="expression" dxfId="134" priority="12" stopIfTrue="1">
      <formula>MATCH(D27,_xlnm.Print_Area,0)&gt;0</formula>
    </cfRule>
  </conditionalFormatting>
  <conditionalFormatting sqref="D59:E59 D61:E61 D75">
    <cfRule type="expression" dxfId="133" priority="315" stopIfTrue="1">
      <formula>NOT(MONTH(D59)=$A$47)</formula>
    </cfRule>
    <cfRule type="expression" dxfId="132" priority="316" stopIfTrue="1">
      <formula>MATCH(D59,_xlnm.Print_Area,0)&gt;0</formula>
    </cfRule>
  </conditionalFormatting>
  <conditionalFormatting sqref="D73:E74">
    <cfRule type="expression" dxfId="131" priority="3" stopIfTrue="1">
      <formula>NOT(MONTH(D73)=$A$47)</formula>
    </cfRule>
    <cfRule type="expression" dxfId="130" priority="4" stopIfTrue="1">
      <formula>MATCH(D73,_xlnm.Print_Area,0)&gt;0</formula>
    </cfRule>
  </conditionalFormatting>
  <conditionalFormatting sqref="D41:F42">
    <cfRule type="expression" dxfId="129" priority="7" stopIfTrue="1">
      <formula>NOT(MONTH(D41)=$A$47)</formula>
    </cfRule>
    <cfRule type="expression" dxfId="128" priority="8" stopIfTrue="1">
      <formula>MATCH(D41,_xlnm.Print_Area,0)&gt;0</formula>
    </cfRule>
  </conditionalFormatting>
  <conditionalFormatting sqref="D45:F45">
    <cfRule type="expression" dxfId="127" priority="285" stopIfTrue="1">
      <formula>NOT(MONTH(D45)=$A$47)</formula>
    </cfRule>
    <cfRule type="expression" dxfId="126" priority="286" stopIfTrue="1">
      <formula>MATCH(D45,_xlnm.Print_Area,0)&gt;0</formula>
    </cfRule>
  </conditionalFormatting>
  <conditionalFormatting sqref="D47:F47">
    <cfRule type="expression" dxfId="125" priority="319" stopIfTrue="1">
      <formula>NOT(MONTH(D47)=$A$47)</formula>
    </cfRule>
    <cfRule type="expression" dxfId="124" priority="320" stopIfTrue="1">
      <formula>MATCH(D47,_xlnm.Print_Area,0)&gt;0</formula>
    </cfRule>
  </conditionalFormatting>
  <conditionalFormatting sqref="D49:F49">
    <cfRule type="expression" dxfId="123" priority="283" stopIfTrue="1">
      <formula>NOT(MONTH(D49)=$A$47)</formula>
    </cfRule>
    <cfRule type="expression" dxfId="122" priority="284" stopIfTrue="1">
      <formula>MATCH(D49,_xlnm.Print_Area,0)&gt;0</formula>
    </cfRule>
  </conditionalFormatting>
  <conditionalFormatting sqref="J13:N17">
    <cfRule type="expression" dxfId="121" priority="85" stopIfTrue="1">
      <formula>NOT(MONTH(J13)=$A$47)</formula>
    </cfRule>
    <cfRule type="expression" dxfId="120" priority="86" stopIfTrue="1">
      <formula>MATCH(J13,_xlnm.Print_Area,0)&gt;0</formula>
    </cfRule>
  </conditionalFormatting>
  <conditionalFormatting sqref="J27:N31">
    <cfRule type="expression" dxfId="119" priority="69" stopIfTrue="1">
      <formula>NOT(MONTH(J27)=$A$47)</formula>
    </cfRule>
    <cfRule type="expression" dxfId="118" priority="70" stopIfTrue="1">
      <formula>MATCH(J27,_xlnm.Print_Area,0)&gt;0</formula>
    </cfRule>
  </conditionalFormatting>
  <conditionalFormatting sqref="J41:N42">
    <cfRule type="expression" dxfId="117" priority="63" stopIfTrue="1">
      <formula>NOT(MONTH(J41)=$A$47)</formula>
    </cfRule>
    <cfRule type="expression" dxfId="116" priority="64" stopIfTrue="1">
      <formula>MATCH(J41,_xlnm.Print_Area,0)&gt;0</formula>
    </cfRule>
  </conditionalFormatting>
  <conditionalFormatting sqref="J45:N49">
    <cfRule type="expression" dxfId="115" priority="1" stopIfTrue="1">
      <formula>NOT(MONTH(J45)=$A$47)</formula>
    </cfRule>
    <cfRule type="expression" dxfId="114" priority="2" stopIfTrue="1">
      <formula>MATCH(J45,_xlnm.Print_Area,0)&gt;0</formula>
    </cfRule>
  </conditionalFormatting>
  <conditionalFormatting sqref="J59:N62">
    <cfRule type="expression" dxfId="113" priority="33" stopIfTrue="1">
      <formula>NOT(MONTH(J59)=$A$47)</formula>
    </cfRule>
    <cfRule type="expression" dxfId="112" priority="34" stopIfTrue="1">
      <formula>MATCH(J59,_xlnm.Print_Area,0)&gt;0</formula>
    </cfRule>
  </conditionalFormatting>
  <conditionalFormatting sqref="J73:N73">
    <cfRule type="expression" dxfId="111" priority="27" stopIfTrue="1">
      <formula>NOT(MONTH(J73)=$A$47)</formula>
    </cfRule>
    <cfRule type="expression" dxfId="110" priority="28" stopIfTrue="1">
      <formula>MATCH(J73,_xlnm.Print_Area,0)&gt;0</formula>
    </cfRule>
  </conditionalFormatting>
  <conditionalFormatting sqref="J74:O74">
    <cfRule type="expression" dxfId="109" priority="31" stopIfTrue="1">
      <formula>NOT(MONTH(J74)=$A$47)</formula>
    </cfRule>
    <cfRule type="expression" dxfId="108" priority="32" stopIfTrue="1">
      <formula>MATCH(J74,_xlnm.Print_Area,0)&gt;0</formula>
    </cfRule>
  </conditionalFormatting>
  <conditionalFormatting sqref="Q16">
    <cfRule type="expression" dxfId="107" priority="329" stopIfTrue="1">
      <formula>NOT(MONTH(Q16)=$A$48)</formula>
    </cfRule>
    <cfRule type="expression" dxfId="106" priority="330" stopIfTrue="1">
      <formula>MATCH(Q16,_xlnm.Print_Area,0)&gt;0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R859"/>
  <sheetViews>
    <sheetView topLeftCell="B15" zoomScale="83" zoomScaleNormal="83" zoomScalePageLayoutView="110" workbookViewId="0"/>
  </sheetViews>
  <sheetFormatPr defaultColWidth="8.81640625" defaultRowHeight="12.5" x14ac:dyDescent="0.25"/>
  <cols>
    <col min="2" max="3" width="13.81640625" style="6" customWidth="1"/>
    <col min="4" max="9" width="15.81640625" style="6" customWidth="1"/>
    <col min="10" max="10" width="17.81640625" style="6" customWidth="1"/>
    <col min="11" max="12" width="17.81640625" style="7" customWidth="1"/>
    <col min="13" max="13" width="17.81640625" style="6" customWidth="1"/>
    <col min="14" max="14" width="17.81640625" style="8" customWidth="1"/>
    <col min="16" max="16" width="23.81640625" customWidth="1"/>
    <col min="17" max="18" width="15.81640625" customWidth="1"/>
  </cols>
  <sheetData>
    <row r="1" spans="2:18" ht="13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25" customHeight="1" x14ac:dyDescent="0.25">
      <c r="B2" s="186" t="s">
        <v>97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</row>
    <row r="3" spans="2:18" ht="25" customHeight="1" x14ac:dyDescent="0.25">
      <c r="B3" s="189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1"/>
    </row>
    <row r="4" spans="2:18" ht="25" customHeight="1" thickBot="1" x14ac:dyDescent="0.3">
      <c r="B4" s="235" t="s">
        <v>75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7"/>
    </row>
    <row r="5" spans="2:18" ht="35" customHeight="1" thickBot="1" x14ac:dyDescent="0.3">
      <c r="B5" s="238" t="s">
        <v>63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40"/>
    </row>
    <row r="6" spans="2:18" ht="35" customHeight="1" x14ac:dyDescent="0.25">
      <c r="B6" s="214" t="s">
        <v>1</v>
      </c>
      <c r="C6" s="199"/>
      <c r="D6" s="241"/>
      <c r="E6" s="221" t="s">
        <v>25</v>
      </c>
      <c r="F6" s="221"/>
      <c r="G6" s="221"/>
      <c r="H6" s="222" t="s">
        <v>26</v>
      </c>
      <c r="I6" s="222"/>
      <c r="J6" s="223" t="s">
        <v>27</v>
      </c>
      <c r="K6" s="146" t="s">
        <v>28</v>
      </c>
      <c r="L6" s="147"/>
      <c r="M6" s="244" t="s">
        <v>100</v>
      </c>
      <c r="N6" s="247" t="s">
        <v>76</v>
      </c>
    </row>
    <row r="7" spans="2:18" ht="35" customHeight="1" x14ac:dyDescent="0.25">
      <c r="B7" s="215"/>
      <c r="C7" s="216"/>
      <c r="D7" s="242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224"/>
      <c r="K7" s="28" t="s">
        <v>35</v>
      </c>
      <c r="L7" s="29" t="s">
        <v>36</v>
      </c>
      <c r="M7" s="245"/>
      <c r="N7" s="248"/>
    </row>
    <row r="8" spans="2:18" ht="35" customHeight="1" x14ac:dyDescent="0.25">
      <c r="B8" s="208" t="s">
        <v>2</v>
      </c>
      <c r="C8" s="209"/>
      <c r="D8" s="242"/>
      <c r="E8" s="14" t="s">
        <v>84</v>
      </c>
      <c r="F8" s="14" t="s">
        <v>38</v>
      </c>
      <c r="G8" s="14" t="s">
        <v>64</v>
      </c>
      <c r="H8" s="14" t="s">
        <v>40</v>
      </c>
      <c r="I8" s="14" t="s">
        <v>41</v>
      </c>
      <c r="J8" s="40" t="s">
        <v>66</v>
      </c>
      <c r="K8" s="14" t="s">
        <v>67</v>
      </c>
      <c r="L8" s="14" t="s">
        <v>68</v>
      </c>
      <c r="M8" s="245"/>
      <c r="N8" s="248"/>
    </row>
    <row r="9" spans="2:18" ht="35" customHeight="1" x14ac:dyDescent="0.25">
      <c r="B9" s="208" t="s">
        <v>3</v>
      </c>
      <c r="C9" s="209"/>
      <c r="D9" s="242"/>
      <c r="E9" s="2" t="s">
        <v>45</v>
      </c>
      <c r="F9" s="212" t="s">
        <v>46</v>
      </c>
      <c r="G9" s="212" t="s">
        <v>47</v>
      </c>
      <c r="H9" s="2" t="s">
        <v>48</v>
      </c>
      <c r="I9" s="212" t="s">
        <v>47</v>
      </c>
      <c r="J9" s="2" t="s">
        <v>49</v>
      </c>
      <c r="K9" s="2" t="s">
        <v>45</v>
      </c>
      <c r="L9" s="2" t="s">
        <v>45</v>
      </c>
      <c r="M9" s="245"/>
      <c r="N9" s="248"/>
    </row>
    <row r="10" spans="2:18" ht="35" customHeight="1" thickBot="1" x14ac:dyDescent="0.3">
      <c r="B10" s="210"/>
      <c r="C10" s="211"/>
      <c r="D10" s="243"/>
      <c r="E10" s="47" t="s">
        <v>50</v>
      </c>
      <c r="F10" s="213"/>
      <c r="G10" s="213"/>
      <c r="H10" s="47" t="s">
        <v>50</v>
      </c>
      <c r="I10" s="213"/>
      <c r="J10" s="47" t="s">
        <v>50</v>
      </c>
      <c r="K10" s="47" t="s">
        <v>50</v>
      </c>
      <c r="L10" s="47" t="s">
        <v>50</v>
      </c>
      <c r="M10" s="246"/>
      <c r="N10" s="249"/>
    </row>
    <row r="11" spans="2:18" ht="40" customHeight="1" thickBot="1" x14ac:dyDescent="0.3">
      <c r="B11" s="250" t="s">
        <v>93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  <c r="P11" s="15"/>
      <c r="Q11" s="92" t="s">
        <v>4</v>
      </c>
      <c r="R11" s="93" t="s">
        <v>5</v>
      </c>
    </row>
    <row r="12" spans="2:18" ht="25" customHeight="1" thickBot="1" x14ac:dyDescent="0.3">
      <c r="B12" s="184" t="s">
        <v>6</v>
      </c>
      <c r="C12" s="185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5" t="s">
        <v>51</v>
      </c>
      <c r="P12" s="48" t="s">
        <v>52</v>
      </c>
      <c r="Q12" s="94">
        <v>29</v>
      </c>
      <c r="R12" s="95">
        <f>COUNTIF($B$13:$O$104,"Mal. App. Cardiovasc.")</f>
        <v>29</v>
      </c>
    </row>
    <row r="13" spans="2:18" ht="25" customHeight="1" x14ac:dyDescent="0.25">
      <c r="B13" s="12" t="s">
        <v>16</v>
      </c>
      <c r="C13" s="78">
        <v>46083</v>
      </c>
      <c r="D13" s="253" t="s">
        <v>95</v>
      </c>
      <c r="E13" s="254"/>
      <c r="F13" s="254"/>
      <c r="G13" s="254"/>
      <c r="H13" s="254"/>
      <c r="I13" s="254"/>
      <c r="J13" s="254"/>
      <c r="K13" s="254"/>
      <c r="L13" s="254"/>
      <c r="M13" s="254"/>
      <c r="N13" s="255"/>
      <c r="P13" s="55" t="s">
        <v>56</v>
      </c>
      <c r="Q13" s="94">
        <v>7</v>
      </c>
      <c r="R13" s="95">
        <f>COUNTIF($B$13:$O$104,"Chirurgia Cardiaca")</f>
        <v>7</v>
      </c>
    </row>
    <row r="14" spans="2:18" ht="25" customHeight="1" x14ac:dyDescent="0.25">
      <c r="B14" s="9" t="s">
        <v>17</v>
      </c>
      <c r="C14" s="79">
        <v>46084</v>
      </c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50"/>
      <c r="P14" s="59" t="s">
        <v>57</v>
      </c>
      <c r="Q14" s="94">
        <v>14</v>
      </c>
      <c r="R14" s="95">
        <f>COUNTIF($B$13:$O$104,"Chirurgia Vascolare")</f>
        <v>14</v>
      </c>
    </row>
    <row r="15" spans="2:18" ht="25" customHeight="1" x14ac:dyDescent="0.25">
      <c r="B15" s="9" t="s">
        <v>18</v>
      </c>
      <c r="C15" s="79">
        <v>46085</v>
      </c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0"/>
      <c r="P15" s="49" t="s">
        <v>58</v>
      </c>
      <c r="Q15" s="94">
        <v>29</v>
      </c>
      <c r="R15" s="95">
        <f>COUNTIF($B$13:$O$104,"Mal. App. Respiratorio")</f>
        <v>29</v>
      </c>
    </row>
    <row r="16" spans="2:18" ht="25" customHeight="1" x14ac:dyDescent="0.25">
      <c r="B16" s="9" t="s">
        <v>19</v>
      </c>
      <c r="C16" s="79">
        <v>46086</v>
      </c>
      <c r="D16" s="148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P16" s="58" t="s">
        <v>60</v>
      </c>
      <c r="Q16" s="94">
        <v>14</v>
      </c>
      <c r="R16" s="95">
        <f>COUNTIF($B$13:$O$104,"Chirurgia Toracica")</f>
        <v>14</v>
      </c>
    </row>
    <row r="17" spans="2:18" ht="25" customHeight="1" x14ac:dyDescent="0.25">
      <c r="B17" s="9" t="s">
        <v>20</v>
      </c>
      <c r="C17" s="79">
        <v>46087</v>
      </c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50"/>
      <c r="P17" s="50" t="s">
        <v>61</v>
      </c>
      <c r="Q17" s="94">
        <v>22</v>
      </c>
      <c r="R17" s="95">
        <f>COUNTIF($B$13:$O$104,"Farmacologia")</f>
        <v>22</v>
      </c>
    </row>
    <row r="18" spans="2:18" ht="25" customHeight="1" x14ac:dyDescent="0.25">
      <c r="B18" s="10" t="s">
        <v>21</v>
      </c>
      <c r="C18" s="73">
        <v>46088</v>
      </c>
      <c r="D18" s="154"/>
      <c r="E18" s="155"/>
      <c r="F18" s="155"/>
      <c r="G18" s="155"/>
      <c r="H18" s="155"/>
      <c r="I18" s="155"/>
      <c r="J18" s="155"/>
      <c r="K18" s="155"/>
      <c r="L18" s="155"/>
      <c r="M18" s="155"/>
      <c r="N18" s="156"/>
      <c r="P18" s="56" t="s">
        <v>87</v>
      </c>
      <c r="Q18" s="94">
        <v>29</v>
      </c>
      <c r="R18" s="95">
        <f>COUNTIF($B$13:$O$104,"Semeiotica Medica A2")</f>
        <v>29</v>
      </c>
    </row>
    <row r="19" spans="2:18" ht="25" customHeight="1" x14ac:dyDescent="0.25">
      <c r="B19" s="10" t="s">
        <v>22</v>
      </c>
      <c r="C19" s="73">
        <v>46089</v>
      </c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6"/>
      <c r="P19" s="103" t="s">
        <v>88</v>
      </c>
      <c r="Q19" s="94">
        <v>29</v>
      </c>
      <c r="R19" s="95">
        <f>COUNTIF($B$13:$O$104,"Semeiotica Chirurgica A2")</f>
        <v>29</v>
      </c>
    </row>
    <row r="20" spans="2:18" ht="25" customHeight="1" x14ac:dyDescent="0.25">
      <c r="B20" s="9" t="s">
        <v>16</v>
      </c>
      <c r="C20" s="79">
        <v>46090</v>
      </c>
      <c r="D20" s="66" t="s">
        <v>53</v>
      </c>
      <c r="E20" s="23" t="s">
        <v>53</v>
      </c>
      <c r="F20" s="11" t="s">
        <v>54</v>
      </c>
      <c r="G20" s="11" t="s">
        <v>54</v>
      </c>
      <c r="H20" s="11" t="s">
        <v>54</v>
      </c>
      <c r="I20" s="14"/>
      <c r="J20" s="124" t="s">
        <v>91</v>
      </c>
      <c r="K20" s="124" t="s">
        <v>91</v>
      </c>
      <c r="L20" s="124" t="s">
        <v>91</v>
      </c>
      <c r="M20" s="29" t="s">
        <v>89</v>
      </c>
      <c r="N20" s="127" t="s">
        <v>89</v>
      </c>
      <c r="P20" s="53" t="s">
        <v>85</v>
      </c>
      <c r="Q20" s="94">
        <v>29</v>
      </c>
      <c r="R20" s="95">
        <f>COUNTIF($B$13:$O$104,"Semeiotica Medica A1")</f>
        <v>29</v>
      </c>
    </row>
    <row r="21" spans="2:18" ht="25" customHeight="1" thickBot="1" x14ac:dyDescent="0.3">
      <c r="B21" s="9" t="s">
        <v>17</v>
      </c>
      <c r="C21" s="79">
        <v>46091</v>
      </c>
      <c r="D21" s="65" t="s">
        <v>59</v>
      </c>
      <c r="E21" s="37" t="s">
        <v>59</v>
      </c>
      <c r="F21" s="36" t="s">
        <v>55</v>
      </c>
      <c r="G21" s="36" t="s">
        <v>55</v>
      </c>
      <c r="H21" s="36" t="s">
        <v>55</v>
      </c>
      <c r="I21" s="14"/>
      <c r="J21" s="28" t="s">
        <v>90</v>
      </c>
      <c r="K21" s="28" t="s">
        <v>90</v>
      </c>
      <c r="L21" s="28" t="s">
        <v>90</v>
      </c>
      <c r="M21" s="123" t="s">
        <v>92</v>
      </c>
      <c r="N21" s="128" t="s">
        <v>92</v>
      </c>
      <c r="P21" s="54" t="s">
        <v>86</v>
      </c>
      <c r="Q21" s="96">
        <v>29</v>
      </c>
      <c r="R21" s="97">
        <f>COUNTIF($B$13:$O$104,"Semeiotica Chirurgica A1")</f>
        <v>29</v>
      </c>
    </row>
    <row r="22" spans="2:18" ht="25" customHeight="1" x14ac:dyDescent="0.25">
      <c r="B22" s="9" t="s">
        <v>18</v>
      </c>
      <c r="C22" s="79">
        <v>46092</v>
      </c>
      <c r="D22" s="66" t="s">
        <v>53</v>
      </c>
      <c r="E22" s="23" t="s">
        <v>53</v>
      </c>
      <c r="F22" s="11" t="s">
        <v>54</v>
      </c>
      <c r="G22" s="11" t="s">
        <v>54</v>
      </c>
      <c r="H22" s="11" t="s">
        <v>54</v>
      </c>
      <c r="I22" s="14"/>
      <c r="J22" s="29" t="s">
        <v>89</v>
      </c>
      <c r="K22" s="29" t="s">
        <v>89</v>
      </c>
      <c r="L22" s="29" t="s">
        <v>89</v>
      </c>
      <c r="M22" s="124" t="s">
        <v>91</v>
      </c>
      <c r="N22" s="129" t="s">
        <v>91</v>
      </c>
    </row>
    <row r="23" spans="2:18" ht="25" customHeight="1" x14ac:dyDescent="0.25">
      <c r="B23" s="9" t="s">
        <v>19</v>
      </c>
      <c r="C23" s="79">
        <v>46093</v>
      </c>
      <c r="D23" s="65" t="s">
        <v>59</v>
      </c>
      <c r="E23" s="37" t="s">
        <v>59</v>
      </c>
      <c r="F23" s="36" t="s">
        <v>55</v>
      </c>
      <c r="G23" s="36" t="s">
        <v>55</v>
      </c>
      <c r="H23" s="36" t="s">
        <v>55</v>
      </c>
      <c r="I23" s="14"/>
      <c r="J23" s="123" t="s">
        <v>92</v>
      </c>
      <c r="K23" s="123" t="s">
        <v>92</v>
      </c>
      <c r="L23" s="123" t="s">
        <v>92</v>
      </c>
      <c r="M23" s="28" t="s">
        <v>90</v>
      </c>
      <c r="N23" s="130" t="s">
        <v>90</v>
      </c>
    </row>
    <row r="24" spans="2:18" ht="25" customHeight="1" x14ac:dyDescent="0.25">
      <c r="B24" s="9" t="s">
        <v>20</v>
      </c>
      <c r="C24" s="79">
        <v>46094</v>
      </c>
      <c r="D24" s="66" t="s">
        <v>53</v>
      </c>
      <c r="E24" s="23" t="s">
        <v>53</v>
      </c>
      <c r="F24" s="11" t="s">
        <v>54</v>
      </c>
      <c r="G24" s="11" t="s">
        <v>54</v>
      </c>
      <c r="H24" s="11" t="s">
        <v>54</v>
      </c>
      <c r="I24" s="14"/>
      <c r="J24" s="124" t="s">
        <v>91</v>
      </c>
      <c r="K24" s="124" t="s">
        <v>91</v>
      </c>
      <c r="L24" s="124" t="s">
        <v>91</v>
      </c>
      <c r="M24" s="29" t="s">
        <v>89</v>
      </c>
      <c r="N24" s="127" t="s">
        <v>89</v>
      </c>
    </row>
    <row r="25" spans="2:18" ht="25" customHeight="1" x14ac:dyDescent="0.25">
      <c r="B25" s="10" t="s">
        <v>21</v>
      </c>
      <c r="C25" s="73">
        <v>46095</v>
      </c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6"/>
    </row>
    <row r="26" spans="2:18" ht="25" customHeight="1" x14ac:dyDescent="0.25">
      <c r="B26" s="10" t="s">
        <v>22</v>
      </c>
      <c r="C26" s="73">
        <v>46096</v>
      </c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6"/>
    </row>
    <row r="27" spans="2:18" ht="25" customHeight="1" x14ac:dyDescent="0.25">
      <c r="B27" s="9" t="s">
        <v>16</v>
      </c>
      <c r="C27" s="79">
        <v>46097</v>
      </c>
      <c r="D27" s="148" t="s">
        <v>95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50"/>
    </row>
    <row r="28" spans="2:18" ht="25" customHeight="1" x14ac:dyDescent="0.25">
      <c r="B28" s="9" t="s">
        <v>17</v>
      </c>
      <c r="C28" s="79">
        <v>46098</v>
      </c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50"/>
    </row>
    <row r="29" spans="2:18" ht="25" customHeight="1" x14ac:dyDescent="0.25">
      <c r="B29" s="9" t="s">
        <v>18</v>
      </c>
      <c r="C29" s="79">
        <v>46099</v>
      </c>
      <c r="D29" s="148"/>
      <c r="E29" s="149"/>
      <c r="F29" s="149"/>
      <c r="G29" s="149"/>
      <c r="H29" s="149"/>
      <c r="I29" s="149"/>
      <c r="J29" s="149"/>
      <c r="K29" s="149"/>
      <c r="L29" s="149"/>
      <c r="M29" s="149"/>
      <c r="N29" s="150"/>
    </row>
    <row r="30" spans="2:18" ht="25" customHeight="1" x14ac:dyDescent="0.25">
      <c r="B30" s="9" t="s">
        <v>19</v>
      </c>
      <c r="C30" s="79">
        <v>46100</v>
      </c>
      <c r="D30" s="148"/>
      <c r="E30" s="149"/>
      <c r="F30" s="149"/>
      <c r="G30" s="149"/>
      <c r="H30" s="149"/>
      <c r="I30" s="149"/>
      <c r="J30" s="149"/>
      <c r="K30" s="149"/>
      <c r="L30" s="149"/>
      <c r="M30" s="149"/>
      <c r="N30" s="150"/>
    </row>
    <row r="31" spans="2:18" ht="25" customHeight="1" x14ac:dyDescent="0.25">
      <c r="B31" s="9" t="s">
        <v>20</v>
      </c>
      <c r="C31" s="79">
        <v>46101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50"/>
    </row>
    <row r="32" spans="2:18" ht="25" customHeight="1" x14ac:dyDescent="0.25">
      <c r="B32" s="10" t="s">
        <v>21</v>
      </c>
      <c r="C32" s="73">
        <v>46102</v>
      </c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6"/>
    </row>
    <row r="33" spans="2:14" ht="25" customHeight="1" x14ac:dyDescent="0.25">
      <c r="B33" s="10" t="s">
        <v>22</v>
      </c>
      <c r="C33" s="73">
        <v>46103</v>
      </c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6"/>
    </row>
    <row r="34" spans="2:14" ht="25" customHeight="1" x14ac:dyDescent="0.25">
      <c r="B34" s="9" t="s">
        <v>16</v>
      </c>
      <c r="C34" s="79">
        <v>46104</v>
      </c>
      <c r="D34" s="66" t="s">
        <v>53</v>
      </c>
      <c r="E34" s="23" t="s">
        <v>53</v>
      </c>
      <c r="F34" s="11" t="s">
        <v>54</v>
      </c>
      <c r="G34" s="11" t="s">
        <v>54</v>
      </c>
      <c r="H34" s="11" t="s">
        <v>54</v>
      </c>
      <c r="I34" s="14"/>
      <c r="J34" s="124" t="s">
        <v>91</v>
      </c>
      <c r="K34" s="124" t="s">
        <v>91</v>
      </c>
      <c r="L34" s="124" t="s">
        <v>91</v>
      </c>
      <c r="M34" s="29" t="s">
        <v>89</v>
      </c>
      <c r="N34" s="127" t="s">
        <v>89</v>
      </c>
    </row>
    <row r="35" spans="2:14" ht="25" customHeight="1" x14ac:dyDescent="0.25">
      <c r="B35" s="9" t="s">
        <v>17</v>
      </c>
      <c r="C35" s="79">
        <v>46105</v>
      </c>
      <c r="D35" s="65" t="s">
        <v>59</v>
      </c>
      <c r="E35" s="37" t="s">
        <v>59</v>
      </c>
      <c r="F35" s="36" t="s">
        <v>55</v>
      </c>
      <c r="G35" s="36" t="s">
        <v>55</v>
      </c>
      <c r="H35" s="36" t="s">
        <v>55</v>
      </c>
      <c r="I35" s="14"/>
      <c r="J35" s="28" t="s">
        <v>90</v>
      </c>
      <c r="K35" s="28" t="s">
        <v>90</v>
      </c>
      <c r="L35" s="28" t="s">
        <v>90</v>
      </c>
      <c r="M35" s="123" t="s">
        <v>92</v>
      </c>
      <c r="N35" s="128" t="s">
        <v>92</v>
      </c>
    </row>
    <row r="36" spans="2:14" ht="25" customHeight="1" x14ac:dyDescent="0.25">
      <c r="B36" s="9" t="s">
        <v>18</v>
      </c>
      <c r="C36" s="79">
        <v>46106</v>
      </c>
      <c r="D36" s="66" t="s">
        <v>53</v>
      </c>
      <c r="E36" s="23" t="s">
        <v>53</v>
      </c>
      <c r="F36" s="11" t="s">
        <v>54</v>
      </c>
      <c r="G36" s="11" t="s">
        <v>54</v>
      </c>
      <c r="H36" s="11" t="s">
        <v>54</v>
      </c>
      <c r="I36" s="14"/>
      <c r="J36" s="29" t="s">
        <v>89</v>
      </c>
      <c r="K36" s="29" t="s">
        <v>89</v>
      </c>
      <c r="L36" s="29" t="s">
        <v>89</v>
      </c>
      <c r="M36" s="124" t="s">
        <v>91</v>
      </c>
      <c r="N36" s="129" t="s">
        <v>91</v>
      </c>
    </row>
    <row r="37" spans="2:14" ht="25" customHeight="1" x14ac:dyDescent="0.25">
      <c r="B37" s="9" t="s">
        <v>19</v>
      </c>
      <c r="C37" s="79">
        <v>46107</v>
      </c>
      <c r="D37" s="65" t="s">
        <v>59</v>
      </c>
      <c r="E37" s="37" t="s">
        <v>59</v>
      </c>
      <c r="F37" s="36" t="s">
        <v>55</v>
      </c>
      <c r="G37" s="36" t="s">
        <v>55</v>
      </c>
      <c r="H37" s="36" t="s">
        <v>55</v>
      </c>
      <c r="I37" s="14"/>
      <c r="J37" s="123" t="s">
        <v>92</v>
      </c>
      <c r="K37" s="123" t="s">
        <v>92</v>
      </c>
      <c r="L37" s="123" t="s">
        <v>92</v>
      </c>
      <c r="M37" s="28" t="s">
        <v>90</v>
      </c>
      <c r="N37" s="130" t="s">
        <v>90</v>
      </c>
    </row>
    <row r="38" spans="2:14" ht="25" customHeight="1" x14ac:dyDescent="0.25">
      <c r="B38" s="9" t="s">
        <v>20</v>
      </c>
      <c r="C38" s="79">
        <v>46108</v>
      </c>
      <c r="D38" s="66" t="s">
        <v>53</v>
      </c>
      <c r="E38" s="23" t="s">
        <v>53</v>
      </c>
      <c r="F38" s="11" t="s">
        <v>54</v>
      </c>
      <c r="G38" s="11" t="s">
        <v>54</v>
      </c>
      <c r="H38" s="11" t="s">
        <v>54</v>
      </c>
      <c r="I38" s="14"/>
      <c r="J38" s="28" t="s">
        <v>90</v>
      </c>
      <c r="K38" s="28" t="s">
        <v>90</v>
      </c>
      <c r="L38" s="28" t="s">
        <v>90</v>
      </c>
      <c r="M38" s="123" t="s">
        <v>92</v>
      </c>
      <c r="N38" s="128" t="s">
        <v>92</v>
      </c>
    </row>
    <row r="39" spans="2:14" ht="25" customHeight="1" x14ac:dyDescent="0.25">
      <c r="B39" s="10" t="s">
        <v>21</v>
      </c>
      <c r="C39" s="73">
        <v>46109</v>
      </c>
      <c r="D39" s="154"/>
      <c r="E39" s="155"/>
      <c r="F39" s="155"/>
      <c r="G39" s="155"/>
      <c r="H39" s="155"/>
      <c r="I39" s="155"/>
      <c r="J39" s="155"/>
      <c r="K39" s="155"/>
      <c r="L39" s="155"/>
      <c r="M39" s="155"/>
      <c r="N39" s="156"/>
    </row>
    <row r="40" spans="2:14" ht="25" customHeight="1" x14ac:dyDescent="0.25">
      <c r="B40" s="10" t="s">
        <v>22</v>
      </c>
      <c r="C40" s="73">
        <v>46110</v>
      </c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6"/>
    </row>
    <row r="41" spans="2:14" ht="25" customHeight="1" x14ac:dyDescent="0.25">
      <c r="B41" s="9" t="s">
        <v>16</v>
      </c>
      <c r="C41" s="79">
        <v>46111</v>
      </c>
      <c r="D41" s="148" t="s">
        <v>95</v>
      </c>
      <c r="E41" s="149"/>
      <c r="F41" s="149"/>
      <c r="G41" s="149"/>
      <c r="H41" s="149"/>
      <c r="I41" s="149"/>
      <c r="J41" s="149"/>
      <c r="K41" s="149"/>
      <c r="L41" s="149"/>
      <c r="M41" s="149"/>
      <c r="N41" s="150"/>
    </row>
    <row r="42" spans="2:14" ht="25" customHeight="1" thickBot="1" x14ac:dyDescent="0.3">
      <c r="B42" s="16" t="s">
        <v>17</v>
      </c>
      <c r="C42" s="80">
        <v>46112</v>
      </c>
      <c r="D42" s="151"/>
      <c r="E42" s="152"/>
      <c r="F42" s="152"/>
      <c r="G42" s="152"/>
      <c r="H42" s="152"/>
      <c r="I42" s="152"/>
      <c r="J42" s="152"/>
      <c r="K42" s="152"/>
      <c r="L42" s="152"/>
      <c r="M42" s="152"/>
      <c r="N42" s="153"/>
    </row>
    <row r="43" spans="2:14" ht="25" customHeight="1" x14ac:dyDescent="0.25">
      <c r="B43" s="178" t="s">
        <v>82</v>
      </c>
      <c r="C43" s="179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1"/>
    </row>
    <row r="44" spans="2:14" ht="25" customHeight="1" thickBot="1" x14ac:dyDescent="0.3">
      <c r="B44" s="182"/>
      <c r="C44" s="18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1"/>
    </row>
    <row r="45" spans="2:14" ht="25" customHeight="1" x14ac:dyDescent="0.25">
      <c r="B45" s="12" t="s">
        <v>16</v>
      </c>
      <c r="C45" s="99">
        <v>46125</v>
      </c>
      <c r="D45" s="253" t="s">
        <v>95</v>
      </c>
      <c r="E45" s="254"/>
      <c r="F45" s="254"/>
      <c r="G45" s="254"/>
      <c r="H45" s="254"/>
      <c r="I45" s="254"/>
      <c r="J45" s="254"/>
      <c r="K45" s="254"/>
      <c r="L45" s="254"/>
      <c r="M45" s="254"/>
      <c r="N45" s="255"/>
    </row>
    <row r="46" spans="2:14" ht="25" customHeight="1" x14ac:dyDescent="0.25">
      <c r="B46" s="9" t="s">
        <v>17</v>
      </c>
      <c r="C46" s="72">
        <v>46126</v>
      </c>
      <c r="D46" s="148"/>
      <c r="E46" s="149"/>
      <c r="F46" s="149"/>
      <c r="G46" s="149"/>
      <c r="H46" s="149"/>
      <c r="I46" s="149"/>
      <c r="J46" s="149"/>
      <c r="K46" s="149"/>
      <c r="L46" s="149"/>
      <c r="M46" s="149"/>
      <c r="N46" s="150"/>
    </row>
    <row r="47" spans="2:14" ht="25" customHeight="1" x14ac:dyDescent="0.25">
      <c r="B47" s="9" t="s">
        <v>18</v>
      </c>
      <c r="C47" s="72">
        <v>46127</v>
      </c>
      <c r="D47" s="148"/>
      <c r="E47" s="149"/>
      <c r="F47" s="149"/>
      <c r="G47" s="149"/>
      <c r="H47" s="149"/>
      <c r="I47" s="149"/>
      <c r="J47" s="149"/>
      <c r="K47" s="149"/>
      <c r="L47" s="149"/>
      <c r="M47" s="149"/>
      <c r="N47" s="150"/>
    </row>
    <row r="48" spans="2:14" ht="25" customHeight="1" x14ac:dyDescent="0.25">
      <c r="B48" s="9" t="s">
        <v>19</v>
      </c>
      <c r="C48" s="72">
        <v>46128</v>
      </c>
      <c r="D48" s="148"/>
      <c r="E48" s="149"/>
      <c r="F48" s="149"/>
      <c r="G48" s="149"/>
      <c r="H48" s="149"/>
      <c r="I48" s="149"/>
      <c r="J48" s="149"/>
      <c r="K48" s="149"/>
      <c r="L48" s="149"/>
      <c r="M48" s="149"/>
      <c r="N48" s="150"/>
    </row>
    <row r="49" spans="2:14" ht="25" customHeight="1" x14ac:dyDescent="0.25">
      <c r="B49" s="9" t="s">
        <v>20</v>
      </c>
      <c r="C49" s="72">
        <v>46129</v>
      </c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50"/>
    </row>
    <row r="50" spans="2:14" ht="25" customHeight="1" x14ac:dyDescent="0.25">
      <c r="B50" s="10" t="s">
        <v>21</v>
      </c>
      <c r="C50" s="73">
        <v>46130</v>
      </c>
      <c r="D50" s="154"/>
      <c r="E50" s="155"/>
      <c r="F50" s="155"/>
      <c r="G50" s="155"/>
      <c r="H50" s="155"/>
      <c r="I50" s="155"/>
      <c r="J50" s="155"/>
      <c r="K50" s="155"/>
      <c r="L50" s="155"/>
      <c r="M50" s="155"/>
      <c r="N50" s="156"/>
    </row>
    <row r="51" spans="2:14" ht="25" customHeight="1" x14ac:dyDescent="0.25">
      <c r="B51" s="10" t="s">
        <v>22</v>
      </c>
      <c r="C51" s="73">
        <v>46131</v>
      </c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6"/>
    </row>
    <row r="52" spans="2:14" ht="25" customHeight="1" x14ac:dyDescent="0.25">
      <c r="B52" s="9" t="s">
        <v>16</v>
      </c>
      <c r="C52" s="72">
        <v>46132</v>
      </c>
      <c r="D52" s="66" t="s">
        <v>53</v>
      </c>
      <c r="E52" s="23" t="s">
        <v>53</v>
      </c>
      <c r="F52" s="23" t="s">
        <v>53</v>
      </c>
      <c r="G52" s="11" t="s">
        <v>54</v>
      </c>
      <c r="H52" s="11" t="s">
        <v>54</v>
      </c>
      <c r="I52" s="14"/>
      <c r="J52" s="124" t="s">
        <v>91</v>
      </c>
      <c r="K52" s="124" t="s">
        <v>91</v>
      </c>
      <c r="L52" s="124" t="s">
        <v>91</v>
      </c>
      <c r="M52" s="29" t="s">
        <v>89</v>
      </c>
      <c r="N52" s="127" t="s">
        <v>89</v>
      </c>
    </row>
    <row r="53" spans="2:14" ht="25" customHeight="1" x14ac:dyDescent="0.25">
      <c r="B53" s="9" t="s">
        <v>17</v>
      </c>
      <c r="C53" s="72">
        <v>46133</v>
      </c>
      <c r="D53" s="65" t="s">
        <v>59</v>
      </c>
      <c r="E53" s="37" t="s">
        <v>59</v>
      </c>
      <c r="F53" s="36" t="s">
        <v>55</v>
      </c>
      <c r="G53" s="36" t="s">
        <v>55</v>
      </c>
      <c r="H53" s="36" t="s">
        <v>55</v>
      </c>
      <c r="I53" s="14"/>
      <c r="J53" s="28" t="s">
        <v>90</v>
      </c>
      <c r="K53" s="28" t="s">
        <v>90</v>
      </c>
      <c r="L53" s="28" t="s">
        <v>90</v>
      </c>
      <c r="M53" s="123" t="s">
        <v>92</v>
      </c>
      <c r="N53" s="128" t="s">
        <v>92</v>
      </c>
    </row>
    <row r="54" spans="2:14" ht="25" customHeight="1" x14ac:dyDescent="0.25">
      <c r="B54" s="9" t="s">
        <v>18</v>
      </c>
      <c r="C54" s="72">
        <v>46134</v>
      </c>
      <c r="D54" s="66" t="s">
        <v>53</v>
      </c>
      <c r="E54" s="23" t="s">
        <v>53</v>
      </c>
      <c r="F54" s="23" t="s">
        <v>53</v>
      </c>
      <c r="G54" s="11" t="s">
        <v>54</v>
      </c>
      <c r="H54" s="11" t="s">
        <v>54</v>
      </c>
      <c r="I54" s="14"/>
      <c r="J54" s="29" t="s">
        <v>89</v>
      </c>
      <c r="K54" s="29" t="s">
        <v>89</v>
      </c>
      <c r="L54" s="29" t="s">
        <v>89</v>
      </c>
      <c r="M54" s="124" t="s">
        <v>91</v>
      </c>
      <c r="N54" s="129" t="s">
        <v>91</v>
      </c>
    </row>
    <row r="55" spans="2:14" ht="25" customHeight="1" x14ac:dyDescent="0.25">
      <c r="B55" s="9" t="s">
        <v>19</v>
      </c>
      <c r="C55" s="72">
        <v>46135</v>
      </c>
      <c r="D55" s="65" t="s">
        <v>59</v>
      </c>
      <c r="E55" s="37" t="s">
        <v>59</v>
      </c>
      <c r="F55" s="36" t="s">
        <v>55</v>
      </c>
      <c r="G55" s="36" t="s">
        <v>55</v>
      </c>
      <c r="H55" s="36" t="s">
        <v>55</v>
      </c>
      <c r="I55" s="14"/>
      <c r="J55" s="123" t="s">
        <v>92</v>
      </c>
      <c r="K55" s="123" t="s">
        <v>92</v>
      </c>
      <c r="L55" s="123" t="s">
        <v>92</v>
      </c>
      <c r="M55" s="28" t="s">
        <v>90</v>
      </c>
      <c r="N55" s="130" t="s">
        <v>90</v>
      </c>
    </row>
    <row r="56" spans="2:14" ht="25" customHeight="1" x14ac:dyDescent="0.25">
      <c r="B56" s="9" t="s">
        <v>20</v>
      </c>
      <c r="C56" s="72">
        <v>46136</v>
      </c>
      <c r="D56" s="65" t="s">
        <v>59</v>
      </c>
      <c r="E56" s="37" t="s">
        <v>59</v>
      </c>
      <c r="F56" s="39" t="s">
        <v>62</v>
      </c>
      <c r="G56" s="39" t="s">
        <v>62</v>
      </c>
      <c r="H56" s="39" t="s">
        <v>62</v>
      </c>
      <c r="I56" s="14"/>
      <c r="J56" s="29" t="s">
        <v>89</v>
      </c>
      <c r="K56" s="29" t="s">
        <v>89</v>
      </c>
      <c r="L56" s="29" t="s">
        <v>89</v>
      </c>
      <c r="M56" s="124" t="s">
        <v>91</v>
      </c>
      <c r="N56" s="129" t="s">
        <v>91</v>
      </c>
    </row>
    <row r="57" spans="2:14" ht="25" customHeight="1" x14ac:dyDescent="0.25">
      <c r="B57" s="10" t="s">
        <v>21</v>
      </c>
      <c r="C57" s="73">
        <v>46137</v>
      </c>
      <c r="D57" s="154"/>
      <c r="E57" s="155"/>
      <c r="F57" s="155"/>
      <c r="G57" s="155"/>
      <c r="H57" s="155"/>
      <c r="I57" s="155"/>
      <c r="J57" s="155"/>
      <c r="K57" s="155"/>
      <c r="L57" s="155"/>
      <c r="M57" s="155"/>
      <c r="N57" s="156"/>
    </row>
    <row r="58" spans="2:14" ht="25" customHeight="1" x14ac:dyDescent="0.25">
      <c r="B58" s="10" t="s">
        <v>22</v>
      </c>
      <c r="C58" s="73">
        <v>46138</v>
      </c>
      <c r="D58" s="154"/>
      <c r="E58" s="155"/>
      <c r="F58" s="155"/>
      <c r="G58" s="155"/>
      <c r="H58" s="155"/>
      <c r="I58" s="155"/>
      <c r="J58" s="155"/>
      <c r="K58" s="155"/>
      <c r="L58" s="155"/>
      <c r="M58" s="155"/>
      <c r="N58" s="156"/>
    </row>
    <row r="59" spans="2:14" ht="25" customHeight="1" x14ac:dyDescent="0.25">
      <c r="B59" s="9" t="s">
        <v>16</v>
      </c>
      <c r="C59" s="72">
        <v>46139</v>
      </c>
      <c r="D59" s="148" t="s">
        <v>95</v>
      </c>
      <c r="E59" s="149"/>
      <c r="F59" s="149"/>
      <c r="G59" s="149"/>
      <c r="H59" s="149"/>
      <c r="I59" s="149"/>
      <c r="J59" s="149"/>
      <c r="K59" s="149"/>
      <c r="L59" s="149"/>
      <c r="M59" s="149"/>
      <c r="N59" s="150"/>
    </row>
    <row r="60" spans="2:14" ht="25" customHeight="1" x14ac:dyDescent="0.25">
      <c r="B60" s="9" t="s">
        <v>17</v>
      </c>
      <c r="C60" s="72">
        <v>46140</v>
      </c>
      <c r="D60" s="148"/>
      <c r="E60" s="149"/>
      <c r="F60" s="149"/>
      <c r="G60" s="149"/>
      <c r="H60" s="149"/>
      <c r="I60" s="149"/>
      <c r="J60" s="149"/>
      <c r="K60" s="149"/>
      <c r="L60" s="149"/>
      <c r="M60" s="149"/>
      <c r="N60" s="150"/>
    </row>
    <row r="61" spans="2:14" ht="25" customHeight="1" x14ac:dyDescent="0.25">
      <c r="B61" s="9" t="s">
        <v>18</v>
      </c>
      <c r="C61" s="72">
        <v>46141</v>
      </c>
      <c r="D61" s="148"/>
      <c r="E61" s="149"/>
      <c r="F61" s="149"/>
      <c r="G61" s="149"/>
      <c r="H61" s="149"/>
      <c r="I61" s="149"/>
      <c r="J61" s="149"/>
      <c r="K61" s="149"/>
      <c r="L61" s="149"/>
      <c r="M61" s="149"/>
      <c r="N61" s="150"/>
    </row>
    <row r="62" spans="2:14" ht="25" customHeight="1" x14ac:dyDescent="0.25">
      <c r="B62" s="9" t="s">
        <v>19</v>
      </c>
      <c r="C62" s="72">
        <v>46142</v>
      </c>
      <c r="D62" s="148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2:14" ht="25" customHeight="1" x14ac:dyDescent="0.25">
      <c r="B63" s="10" t="s">
        <v>20</v>
      </c>
      <c r="C63" s="73">
        <v>46143</v>
      </c>
      <c r="D63" s="232"/>
      <c r="E63" s="233"/>
      <c r="F63" s="233"/>
      <c r="G63" s="233"/>
      <c r="H63" s="233"/>
      <c r="I63" s="233"/>
      <c r="J63" s="233"/>
      <c r="K63" s="233"/>
      <c r="L63" s="233"/>
      <c r="M63" s="233"/>
      <c r="N63" s="234"/>
    </row>
    <row r="64" spans="2:14" ht="25" customHeight="1" x14ac:dyDescent="0.25">
      <c r="B64" s="10" t="s">
        <v>21</v>
      </c>
      <c r="C64" s="73">
        <v>46144</v>
      </c>
      <c r="D64" s="232"/>
      <c r="E64" s="233"/>
      <c r="F64" s="233"/>
      <c r="G64" s="233"/>
      <c r="H64" s="233"/>
      <c r="I64" s="233"/>
      <c r="J64" s="233"/>
      <c r="K64" s="233"/>
      <c r="L64" s="233"/>
      <c r="M64" s="233"/>
      <c r="N64" s="234"/>
    </row>
    <row r="65" spans="2:14" ht="25" customHeight="1" x14ac:dyDescent="0.25">
      <c r="B65" s="10" t="s">
        <v>22</v>
      </c>
      <c r="C65" s="73">
        <v>46145</v>
      </c>
      <c r="D65" s="232"/>
      <c r="E65" s="233"/>
      <c r="F65" s="233"/>
      <c r="G65" s="233"/>
      <c r="H65" s="233"/>
      <c r="I65" s="233"/>
      <c r="J65" s="233"/>
      <c r="K65" s="233"/>
      <c r="L65" s="233"/>
      <c r="M65" s="233"/>
      <c r="N65" s="234"/>
    </row>
    <row r="66" spans="2:14" ht="25" customHeight="1" x14ac:dyDescent="0.25">
      <c r="B66" s="9" t="s">
        <v>16</v>
      </c>
      <c r="C66" s="72">
        <v>46146</v>
      </c>
      <c r="D66" s="66" t="s">
        <v>53</v>
      </c>
      <c r="E66" s="23" t="s">
        <v>53</v>
      </c>
      <c r="F66" s="23" t="s">
        <v>53</v>
      </c>
      <c r="G66" s="39" t="s">
        <v>62</v>
      </c>
      <c r="H66" s="39" t="s">
        <v>62</v>
      </c>
      <c r="I66" s="14"/>
      <c r="J66" s="124" t="s">
        <v>91</v>
      </c>
      <c r="K66" s="124" t="s">
        <v>91</v>
      </c>
      <c r="L66" s="124" t="s">
        <v>91</v>
      </c>
      <c r="M66" s="29" t="s">
        <v>89</v>
      </c>
      <c r="N66" s="127" t="s">
        <v>89</v>
      </c>
    </row>
    <row r="67" spans="2:14" ht="25" customHeight="1" x14ac:dyDescent="0.25">
      <c r="B67" s="9" t="s">
        <v>17</v>
      </c>
      <c r="C67" s="72">
        <v>46147</v>
      </c>
      <c r="D67" s="100" t="s">
        <v>56</v>
      </c>
      <c r="E67" s="24" t="s">
        <v>56</v>
      </c>
      <c r="F67" s="36" t="s">
        <v>55</v>
      </c>
      <c r="G67" s="36" t="s">
        <v>55</v>
      </c>
      <c r="H67" s="36" t="s">
        <v>55</v>
      </c>
      <c r="I67" s="14"/>
      <c r="J67" s="28" t="s">
        <v>90</v>
      </c>
      <c r="K67" s="28" t="s">
        <v>90</v>
      </c>
      <c r="L67" s="28" t="s">
        <v>90</v>
      </c>
      <c r="M67" s="123" t="s">
        <v>92</v>
      </c>
      <c r="N67" s="128" t="s">
        <v>92</v>
      </c>
    </row>
    <row r="68" spans="2:14" ht="25" customHeight="1" x14ac:dyDescent="0.25">
      <c r="B68" s="9" t="s">
        <v>18</v>
      </c>
      <c r="C68" s="72">
        <v>46148</v>
      </c>
      <c r="D68" s="66" t="s">
        <v>53</v>
      </c>
      <c r="E68" s="23" t="s">
        <v>53</v>
      </c>
      <c r="F68" s="23" t="s">
        <v>53</v>
      </c>
      <c r="G68" s="39" t="s">
        <v>62</v>
      </c>
      <c r="H68" s="39" t="s">
        <v>62</v>
      </c>
      <c r="I68" s="14"/>
      <c r="J68" s="29" t="s">
        <v>89</v>
      </c>
      <c r="K68" s="29" t="s">
        <v>89</v>
      </c>
      <c r="L68" s="29" t="s">
        <v>89</v>
      </c>
      <c r="M68" s="124" t="s">
        <v>91</v>
      </c>
      <c r="N68" s="129" t="s">
        <v>91</v>
      </c>
    </row>
    <row r="69" spans="2:14" ht="25" customHeight="1" x14ac:dyDescent="0.25">
      <c r="B69" s="9" t="s">
        <v>19</v>
      </c>
      <c r="C69" s="72">
        <v>46149</v>
      </c>
      <c r="D69" s="100" t="s">
        <v>56</v>
      </c>
      <c r="E69" s="24" t="s">
        <v>56</v>
      </c>
      <c r="F69" s="36" t="s">
        <v>55</v>
      </c>
      <c r="G69" s="36" t="s">
        <v>55</v>
      </c>
      <c r="H69" s="36" t="s">
        <v>55</v>
      </c>
      <c r="I69" s="14"/>
      <c r="J69" s="123" t="s">
        <v>92</v>
      </c>
      <c r="K69" s="123" t="s">
        <v>92</v>
      </c>
      <c r="L69" s="123" t="s">
        <v>92</v>
      </c>
      <c r="M69" s="28" t="s">
        <v>90</v>
      </c>
      <c r="N69" s="130" t="s">
        <v>90</v>
      </c>
    </row>
    <row r="70" spans="2:14" ht="25" customHeight="1" x14ac:dyDescent="0.25">
      <c r="B70" s="9" t="s">
        <v>20</v>
      </c>
      <c r="C70" s="72">
        <v>46150</v>
      </c>
      <c r="D70" s="66" t="s">
        <v>53</v>
      </c>
      <c r="E70" s="23" t="s">
        <v>53</v>
      </c>
      <c r="F70" s="39" t="s">
        <v>62</v>
      </c>
      <c r="G70" s="39" t="s">
        <v>62</v>
      </c>
      <c r="H70" s="39" t="s">
        <v>62</v>
      </c>
      <c r="I70" s="14"/>
      <c r="J70" s="123" t="s">
        <v>92</v>
      </c>
      <c r="K70" s="123" t="s">
        <v>92</v>
      </c>
      <c r="L70" s="123" t="s">
        <v>92</v>
      </c>
      <c r="M70" s="28" t="s">
        <v>90</v>
      </c>
      <c r="N70" s="130" t="s">
        <v>90</v>
      </c>
    </row>
    <row r="71" spans="2:14" ht="25" customHeight="1" x14ac:dyDescent="0.25">
      <c r="B71" s="10" t="s">
        <v>21</v>
      </c>
      <c r="C71" s="73">
        <v>46151</v>
      </c>
      <c r="D71" s="154"/>
      <c r="E71" s="155"/>
      <c r="F71" s="155"/>
      <c r="G71" s="155"/>
      <c r="H71" s="155"/>
      <c r="I71" s="155"/>
      <c r="J71" s="155"/>
      <c r="K71" s="155"/>
      <c r="L71" s="155"/>
      <c r="M71" s="155"/>
      <c r="N71" s="156"/>
    </row>
    <row r="72" spans="2:14" ht="25" customHeight="1" x14ac:dyDescent="0.25">
      <c r="B72" s="10" t="s">
        <v>22</v>
      </c>
      <c r="C72" s="73">
        <v>46152</v>
      </c>
      <c r="D72" s="154"/>
      <c r="E72" s="155"/>
      <c r="F72" s="155"/>
      <c r="G72" s="155"/>
      <c r="H72" s="155"/>
      <c r="I72" s="155"/>
      <c r="J72" s="155"/>
      <c r="K72" s="155"/>
      <c r="L72" s="155"/>
      <c r="M72" s="155"/>
      <c r="N72" s="156"/>
    </row>
    <row r="73" spans="2:14" ht="25" customHeight="1" x14ac:dyDescent="0.25">
      <c r="B73" s="9" t="s">
        <v>16</v>
      </c>
      <c r="C73" s="72">
        <v>46153</v>
      </c>
      <c r="D73" s="148" t="s">
        <v>95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50"/>
    </row>
    <row r="74" spans="2:14" ht="25" customHeight="1" x14ac:dyDescent="0.25">
      <c r="B74" s="9" t="s">
        <v>17</v>
      </c>
      <c r="C74" s="72">
        <v>46154</v>
      </c>
      <c r="D74" s="148"/>
      <c r="E74" s="149"/>
      <c r="F74" s="149"/>
      <c r="G74" s="149"/>
      <c r="H74" s="149"/>
      <c r="I74" s="149"/>
      <c r="J74" s="149"/>
      <c r="K74" s="149"/>
      <c r="L74" s="149"/>
      <c r="M74" s="149"/>
      <c r="N74" s="150"/>
    </row>
    <row r="75" spans="2:14" ht="25" customHeight="1" x14ac:dyDescent="0.25">
      <c r="B75" s="9" t="s">
        <v>18</v>
      </c>
      <c r="C75" s="72">
        <v>46155</v>
      </c>
      <c r="D75" s="148"/>
      <c r="E75" s="149"/>
      <c r="F75" s="149"/>
      <c r="G75" s="149"/>
      <c r="H75" s="149"/>
      <c r="I75" s="149"/>
      <c r="J75" s="149"/>
      <c r="K75" s="149"/>
      <c r="L75" s="149"/>
      <c r="M75" s="149"/>
      <c r="N75" s="150"/>
    </row>
    <row r="76" spans="2:14" ht="25" customHeight="1" x14ac:dyDescent="0.25">
      <c r="B76" s="9" t="s">
        <v>19</v>
      </c>
      <c r="C76" s="72">
        <v>46156</v>
      </c>
      <c r="D76" s="148"/>
      <c r="E76" s="149"/>
      <c r="F76" s="149"/>
      <c r="G76" s="149"/>
      <c r="H76" s="149"/>
      <c r="I76" s="149"/>
      <c r="J76" s="149"/>
      <c r="K76" s="149"/>
      <c r="L76" s="149"/>
      <c r="M76" s="149"/>
      <c r="N76" s="150"/>
    </row>
    <row r="77" spans="2:14" ht="25" customHeight="1" x14ac:dyDescent="0.25">
      <c r="B77" s="9" t="s">
        <v>20</v>
      </c>
      <c r="C77" s="72">
        <v>46157</v>
      </c>
      <c r="D77" s="148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2:14" ht="25" customHeight="1" x14ac:dyDescent="0.25">
      <c r="B78" s="10" t="s">
        <v>21</v>
      </c>
      <c r="C78" s="73">
        <v>46158</v>
      </c>
      <c r="D78" s="154"/>
      <c r="E78" s="155"/>
      <c r="F78" s="155"/>
      <c r="G78" s="155"/>
      <c r="H78" s="155"/>
      <c r="I78" s="155"/>
      <c r="J78" s="155"/>
      <c r="K78" s="155"/>
      <c r="L78" s="155"/>
      <c r="M78" s="155"/>
      <c r="N78" s="156"/>
    </row>
    <row r="79" spans="2:14" ht="25" customHeight="1" x14ac:dyDescent="0.25">
      <c r="B79" s="10" t="s">
        <v>22</v>
      </c>
      <c r="C79" s="73">
        <v>46159</v>
      </c>
      <c r="D79" s="154"/>
      <c r="E79" s="155"/>
      <c r="F79" s="155"/>
      <c r="G79" s="155"/>
      <c r="H79" s="155"/>
      <c r="I79" s="155"/>
      <c r="J79" s="155"/>
      <c r="K79" s="155"/>
      <c r="L79" s="155"/>
      <c r="M79" s="155"/>
      <c r="N79" s="156"/>
    </row>
    <row r="80" spans="2:14" ht="25" customHeight="1" x14ac:dyDescent="0.25">
      <c r="B80" s="9" t="s">
        <v>16</v>
      </c>
      <c r="C80" s="72">
        <v>46160</v>
      </c>
      <c r="D80" s="66" t="s">
        <v>53</v>
      </c>
      <c r="E80" s="23" t="s">
        <v>53</v>
      </c>
      <c r="F80" s="23" t="s">
        <v>53</v>
      </c>
      <c r="G80" s="39" t="s">
        <v>62</v>
      </c>
      <c r="H80" s="39" t="s">
        <v>62</v>
      </c>
      <c r="I80" s="51"/>
      <c r="J80" s="124" t="s">
        <v>91</v>
      </c>
      <c r="K80" s="124" t="s">
        <v>91</v>
      </c>
      <c r="L80" s="29" t="s">
        <v>89</v>
      </c>
      <c r="M80" s="29" t="s">
        <v>89</v>
      </c>
      <c r="N80" s="101"/>
    </row>
    <row r="81" spans="2:14" ht="25" customHeight="1" x14ac:dyDescent="0.25">
      <c r="B81" s="9" t="s">
        <v>17</v>
      </c>
      <c r="C81" s="72">
        <v>46161</v>
      </c>
      <c r="D81" s="100" t="s">
        <v>56</v>
      </c>
      <c r="E81" s="24" t="s">
        <v>56</v>
      </c>
      <c r="F81" s="24" t="s">
        <v>56</v>
      </c>
      <c r="G81" s="36" t="s">
        <v>55</v>
      </c>
      <c r="H81" s="36" t="s">
        <v>55</v>
      </c>
      <c r="I81" s="51"/>
      <c r="J81" s="28" t="s">
        <v>90</v>
      </c>
      <c r="K81" s="28" t="s">
        <v>90</v>
      </c>
      <c r="L81" s="123" t="s">
        <v>92</v>
      </c>
      <c r="M81" s="123" t="s">
        <v>92</v>
      </c>
      <c r="N81" s="101"/>
    </row>
    <row r="82" spans="2:14" ht="25" customHeight="1" x14ac:dyDescent="0.25">
      <c r="B82" s="9" t="s">
        <v>18</v>
      </c>
      <c r="C82" s="72">
        <v>46162</v>
      </c>
      <c r="D82" s="102"/>
      <c r="G82" s="39" t="s">
        <v>62</v>
      </c>
      <c r="H82" s="39" t="s">
        <v>62</v>
      </c>
      <c r="I82" s="51"/>
      <c r="J82" s="29" t="s">
        <v>89</v>
      </c>
      <c r="K82" s="29" t="s">
        <v>89</v>
      </c>
      <c r="L82" s="124" t="s">
        <v>91</v>
      </c>
      <c r="M82" s="124" t="s">
        <v>91</v>
      </c>
      <c r="N82" s="101"/>
    </row>
    <row r="83" spans="2:14" ht="25" customHeight="1" x14ac:dyDescent="0.25">
      <c r="B83" s="9" t="s">
        <v>19</v>
      </c>
      <c r="C83" s="72">
        <v>46163</v>
      </c>
      <c r="D83" s="102"/>
      <c r="F83" s="36" t="s">
        <v>55</v>
      </c>
      <c r="G83" s="36" t="s">
        <v>55</v>
      </c>
      <c r="H83" s="36" t="s">
        <v>55</v>
      </c>
      <c r="I83" s="51"/>
      <c r="J83" s="123" t="s">
        <v>92</v>
      </c>
      <c r="K83" s="123" t="s">
        <v>92</v>
      </c>
      <c r="L83" s="28" t="s">
        <v>90</v>
      </c>
      <c r="M83" s="28" t="s">
        <v>90</v>
      </c>
      <c r="N83" s="101"/>
    </row>
    <row r="84" spans="2:14" ht="25" customHeight="1" x14ac:dyDescent="0.25">
      <c r="B84" s="9" t="s">
        <v>20</v>
      </c>
      <c r="C84" s="72">
        <v>46164</v>
      </c>
      <c r="D84" s="102"/>
      <c r="I84" s="51"/>
      <c r="J84" s="51"/>
      <c r="K84" s="51"/>
      <c r="L84" s="51"/>
      <c r="M84" s="51"/>
      <c r="N84" s="52"/>
    </row>
    <row r="85" spans="2:14" ht="25" customHeight="1" x14ac:dyDescent="0.25">
      <c r="B85" s="10" t="s">
        <v>21</v>
      </c>
      <c r="C85" s="73">
        <v>46165</v>
      </c>
      <c r="D85" s="154"/>
      <c r="E85" s="155"/>
      <c r="F85" s="155"/>
      <c r="G85" s="155"/>
      <c r="H85" s="155"/>
      <c r="I85" s="155"/>
      <c r="J85" s="155"/>
      <c r="K85" s="155"/>
      <c r="L85" s="155"/>
      <c r="M85" s="155"/>
      <c r="N85" s="156"/>
    </row>
    <row r="86" spans="2:14" ht="25" customHeight="1" x14ac:dyDescent="0.25">
      <c r="B86" s="10" t="s">
        <v>22</v>
      </c>
      <c r="C86" s="73">
        <v>46166</v>
      </c>
      <c r="D86" s="154"/>
      <c r="E86" s="155"/>
      <c r="F86" s="155"/>
      <c r="G86" s="155"/>
      <c r="H86" s="155"/>
      <c r="I86" s="155"/>
      <c r="J86" s="155"/>
      <c r="K86" s="155"/>
      <c r="L86" s="155"/>
      <c r="M86" s="155"/>
      <c r="N86" s="156"/>
    </row>
    <row r="87" spans="2:14" ht="25" customHeight="1" x14ac:dyDescent="0.25">
      <c r="B87" s="9" t="s">
        <v>16</v>
      </c>
      <c r="C87" s="72">
        <v>46167</v>
      </c>
      <c r="D87" s="148" t="s">
        <v>95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50"/>
    </row>
    <row r="88" spans="2:14" ht="25" customHeight="1" x14ac:dyDescent="0.25">
      <c r="B88" s="9" t="s">
        <v>17</v>
      </c>
      <c r="C88" s="72">
        <v>46168</v>
      </c>
      <c r="D88" s="148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2:14" ht="25" customHeight="1" x14ac:dyDescent="0.25">
      <c r="B89" s="9" t="s">
        <v>18</v>
      </c>
      <c r="C89" s="72">
        <v>46169</v>
      </c>
      <c r="D89" s="148"/>
      <c r="E89" s="149"/>
      <c r="F89" s="149"/>
      <c r="G89" s="149"/>
      <c r="H89" s="149"/>
      <c r="I89" s="149"/>
      <c r="J89" s="149"/>
      <c r="K89" s="149"/>
      <c r="L89" s="149"/>
      <c r="M89" s="149"/>
      <c r="N89" s="150"/>
    </row>
    <row r="90" spans="2:14" ht="25" customHeight="1" x14ac:dyDescent="0.25">
      <c r="B90" s="9" t="s">
        <v>19</v>
      </c>
      <c r="C90" s="72">
        <v>46170</v>
      </c>
      <c r="D90" s="148"/>
      <c r="E90" s="149"/>
      <c r="F90" s="149"/>
      <c r="G90" s="149"/>
      <c r="H90" s="149"/>
      <c r="I90" s="149"/>
      <c r="J90" s="149"/>
      <c r="K90" s="149"/>
      <c r="L90" s="149"/>
      <c r="M90" s="149"/>
      <c r="N90" s="150"/>
    </row>
    <row r="91" spans="2:14" ht="25" customHeight="1" x14ac:dyDescent="0.25">
      <c r="B91" s="9" t="s">
        <v>20</v>
      </c>
      <c r="C91" s="72">
        <v>46171</v>
      </c>
      <c r="D91" s="148"/>
      <c r="E91" s="149"/>
      <c r="F91" s="149"/>
      <c r="G91" s="149"/>
      <c r="H91" s="149"/>
      <c r="I91" s="149"/>
      <c r="J91" s="149"/>
      <c r="K91" s="149"/>
      <c r="L91" s="149"/>
      <c r="M91" s="149"/>
      <c r="N91" s="150"/>
    </row>
    <row r="92" spans="2:14" ht="25" customHeight="1" x14ac:dyDescent="0.25">
      <c r="B92" s="10" t="s">
        <v>21</v>
      </c>
      <c r="C92" s="73">
        <v>46172</v>
      </c>
      <c r="D92" s="154"/>
      <c r="E92" s="155"/>
      <c r="F92" s="155"/>
      <c r="G92" s="155"/>
      <c r="H92" s="155"/>
      <c r="I92" s="155"/>
      <c r="J92" s="155"/>
      <c r="K92" s="155"/>
      <c r="L92" s="155"/>
      <c r="M92" s="155"/>
      <c r="N92" s="156"/>
    </row>
    <row r="93" spans="2:14" ht="25" customHeight="1" x14ac:dyDescent="0.25">
      <c r="B93" s="10" t="s">
        <v>22</v>
      </c>
      <c r="C93" s="73">
        <v>46173</v>
      </c>
      <c r="D93" s="154"/>
      <c r="E93" s="155"/>
      <c r="F93" s="155"/>
      <c r="G93" s="155"/>
      <c r="H93" s="155"/>
      <c r="I93" s="155"/>
      <c r="J93" s="155"/>
      <c r="K93" s="155"/>
      <c r="L93" s="155"/>
      <c r="M93" s="155"/>
      <c r="N93" s="156"/>
    </row>
    <row r="94" spans="2:14" ht="25" customHeight="1" x14ac:dyDescent="0.25">
      <c r="B94" s="9" t="s">
        <v>16</v>
      </c>
      <c r="C94" s="72">
        <v>46174</v>
      </c>
      <c r="D94" s="154"/>
      <c r="E94" s="155"/>
      <c r="F94" s="155"/>
      <c r="G94" s="155"/>
      <c r="H94" s="155"/>
      <c r="I94" s="155"/>
      <c r="J94" s="155"/>
      <c r="K94" s="155"/>
      <c r="L94" s="155"/>
      <c r="M94" s="155"/>
      <c r="N94" s="156"/>
    </row>
    <row r="95" spans="2:14" ht="25" customHeight="1" x14ac:dyDescent="0.25">
      <c r="B95" s="9" t="s">
        <v>17</v>
      </c>
      <c r="C95" s="73">
        <v>46175</v>
      </c>
      <c r="D95" s="154"/>
      <c r="E95" s="155"/>
      <c r="F95" s="155"/>
      <c r="G95" s="155"/>
      <c r="H95" s="155"/>
      <c r="I95" s="155"/>
      <c r="J95" s="155"/>
      <c r="K95" s="155"/>
      <c r="L95" s="155"/>
      <c r="M95" s="155"/>
      <c r="N95" s="156"/>
    </row>
    <row r="96" spans="2:14" ht="25" customHeight="1" x14ac:dyDescent="0.25">
      <c r="B96" s="9" t="s">
        <v>18</v>
      </c>
      <c r="C96" s="72">
        <v>46176</v>
      </c>
      <c r="D96" s="169" t="s">
        <v>95</v>
      </c>
      <c r="E96" s="170"/>
      <c r="F96" s="170"/>
      <c r="G96" s="170"/>
      <c r="H96" s="170"/>
      <c r="I96" s="170"/>
      <c r="J96" s="170"/>
      <c r="K96" s="170"/>
      <c r="L96" s="170"/>
      <c r="M96" s="170"/>
      <c r="N96" s="171"/>
    </row>
    <row r="97" spans="2:14" ht="25" customHeight="1" x14ac:dyDescent="0.25">
      <c r="B97" s="9" t="s">
        <v>19</v>
      </c>
      <c r="C97" s="72">
        <v>46177</v>
      </c>
      <c r="D97" s="169"/>
      <c r="E97" s="170"/>
      <c r="F97" s="170"/>
      <c r="G97" s="170"/>
      <c r="H97" s="170"/>
      <c r="I97" s="170"/>
      <c r="J97" s="170"/>
      <c r="K97" s="170"/>
      <c r="L97" s="170"/>
      <c r="M97" s="170"/>
      <c r="N97" s="171"/>
    </row>
    <row r="98" spans="2:14" ht="25" customHeight="1" x14ac:dyDescent="0.25">
      <c r="B98" s="9" t="s">
        <v>20</v>
      </c>
      <c r="C98" s="72">
        <v>46178</v>
      </c>
      <c r="D98" s="169"/>
      <c r="E98" s="170"/>
      <c r="F98" s="170"/>
      <c r="G98" s="170"/>
      <c r="H98" s="170"/>
      <c r="I98" s="170"/>
      <c r="J98" s="170"/>
      <c r="K98" s="170"/>
      <c r="L98" s="170"/>
      <c r="M98" s="170"/>
      <c r="N98" s="171"/>
    </row>
    <row r="99" spans="2:14" ht="25" customHeight="1" x14ac:dyDescent="0.25">
      <c r="B99" s="10" t="s">
        <v>21</v>
      </c>
      <c r="C99" s="73">
        <v>46179</v>
      </c>
      <c r="D99" s="154"/>
      <c r="E99" s="155"/>
      <c r="F99" s="155"/>
      <c r="G99" s="155"/>
      <c r="H99" s="155"/>
      <c r="I99" s="155"/>
      <c r="J99" s="155"/>
      <c r="K99" s="155"/>
      <c r="L99" s="155"/>
      <c r="M99" s="155"/>
      <c r="N99" s="156"/>
    </row>
    <row r="100" spans="2:14" ht="25" customHeight="1" x14ac:dyDescent="0.25">
      <c r="B100" s="10" t="s">
        <v>22</v>
      </c>
      <c r="C100" s="73">
        <v>46180</v>
      </c>
      <c r="D100" s="154"/>
      <c r="E100" s="155"/>
      <c r="F100" s="155"/>
      <c r="G100" s="155"/>
      <c r="H100" s="155"/>
      <c r="I100" s="155"/>
      <c r="J100" s="155"/>
      <c r="K100" s="155"/>
      <c r="L100" s="155"/>
      <c r="M100" s="155"/>
      <c r="N100" s="156"/>
    </row>
    <row r="101" spans="2:14" ht="25" customHeight="1" x14ac:dyDescent="0.25">
      <c r="B101" s="9" t="s">
        <v>16</v>
      </c>
      <c r="C101" s="72">
        <v>46181</v>
      </c>
      <c r="D101" s="148" t="s">
        <v>95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50"/>
    </row>
    <row r="102" spans="2:14" ht="25" customHeight="1" x14ac:dyDescent="0.25">
      <c r="B102" s="9" t="s">
        <v>17</v>
      </c>
      <c r="C102" s="72">
        <v>46182</v>
      </c>
      <c r="D102" s="148"/>
      <c r="E102" s="149"/>
      <c r="F102" s="149"/>
      <c r="G102" s="149"/>
      <c r="H102" s="149"/>
      <c r="I102" s="149"/>
      <c r="J102" s="149"/>
      <c r="K102" s="149"/>
      <c r="L102" s="149"/>
      <c r="M102" s="149"/>
      <c r="N102" s="150"/>
    </row>
    <row r="103" spans="2:14" ht="25" customHeight="1" x14ac:dyDescent="0.25">
      <c r="B103" s="9" t="s">
        <v>18</v>
      </c>
      <c r="C103" s="72">
        <v>46183</v>
      </c>
      <c r="D103" s="148"/>
      <c r="E103" s="149"/>
      <c r="F103" s="149"/>
      <c r="G103" s="149"/>
      <c r="H103" s="149"/>
      <c r="I103" s="149"/>
      <c r="J103" s="149"/>
      <c r="K103" s="149"/>
      <c r="L103" s="149"/>
      <c r="M103" s="149"/>
      <c r="N103" s="150"/>
    </row>
    <row r="104" spans="2:14" ht="25" customHeight="1" x14ac:dyDescent="0.25">
      <c r="B104" s="9" t="s">
        <v>19</v>
      </c>
      <c r="C104" s="72">
        <v>46184</v>
      </c>
      <c r="D104" s="148"/>
      <c r="E104" s="149"/>
      <c r="F104" s="149"/>
      <c r="G104" s="149"/>
      <c r="H104" s="149"/>
      <c r="I104" s="149"/>
      <c r="J104" s="149"/>
      <c r="K104" s="149"/>
      <c r="L104" s="149"/>
      <c r="M104" s="149"/>
      <c r="N104" s="150"/>
    </row>
    <row r="105" spans="2:14" ht="25" customHeight="1" thickBot="1" x14ac:dyDescent="0.3">
      <c r="B105" s="16" t="s">
        <v>20</v>
      </c>
      <c r="C105" s="74">
        <v>46185</v>
      </c>
      <c r="D105" s="151"/>
      <c r="E105" s="152"/>
      <c r="F105" s="152"/>
      <c r="G105" s="152"/>
      <c r="H105" s="152"/>
      <c r="I105" s="152"/>
      <c r="J105" s="152"/>
      <c r="K105" s="152"/>
      <c r="L105" s="152"/>
      <c r="M105" s="152"/>
      <c r="N105" s="153"/>
    </row>
    <row r="106" spans="2:14" ht="25" customHeight="1" x14ac:dyDescent="0.25">
      <c r="B106" s="225" t="s">
        <v>83</v>
      </c>
      <c r="C106" s="226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8"/>
    </row>
    <row r="107" spans="2:14" ht="25" customHeight="1" thickBot="1" x14ac:dyDescent="0.3">
      <c r="B107" s="229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1"/>
    </row>
    <row r="108" spans="2:14" x14ac:dyDescent="0.25">
      <c r="B108" s="21"/>
      <c r="C108" s="21"/>
      <c r="D108" s="1"/>
      <c r="E108" s="1"/>
      <c r="F108" s="1"/>
      <c r="G108" s="1"/>
      <c r="H108" s="1"/>
      <c r="I108" s="1"/>
      <c r="J108" s="18"/>
      <c r="K108" s="18"/>
      <c r="L108" s="18"/>
      <c r="M108"/>
      <c r="N108"/>
    </row>
    <row r="109" spans="2:14" x14ac:dyDescent="0.25">
      <c r="B109" s="21"/>
      <c r="C109" s="21"/>
      <c r="D109" s="1"/>
      <c r="E109" s="1"/>
      <c r="F109" s="1"/>
      <c r="G109" s="1"/>
      <c r="H109" s="1"/>
      <c r="I109" s="1"/>
      <c r="J109" s="18"/>
      <c r="K109" s="18"/>
      <c r="L109" s="18"/>
      <c r="M109"/>
      <c r="N109"/>
    </row>
    <row r="110" spans="2:14" x14ac:dyDescent="0.25">
      <c r="B110" s="21"/>
      <c r="C110" s="21"/>
      <c r="D110" s="1"/>
      <c r="E110" s="1"/>
      <c r="F110" s="1"/>
      <c r="G110" s="1"/>
      <c r="H110" s="1"/>
      <c r="I110" s="1"/>
      <c r="J110" s="18"/>
      <c r="K110" s="18"/>
      <c r="L110" s="18"/>
      <c r="M110"/>
      <c r="N110"/>
    </row>
    <row r="111" spans="2:14" x14ac:dyDescent="0.25">
      <c r="B111" s="21"/>
      <c r="C111" s="21"/>
      <c r="D111" s="1"/>
      <c r="E111" s="1"/>
      <c r="F111" s="1"/>
      <c r="G111" s="1"/>
      <c r="H111" s="1"/>
      <c r="I111" s="1"/>
      <c r="J111" s="18"/>
      <c r="K111" s="18"/>
      <c r="L111" s="18"/>
      <c r="M111"/>
      <c r="N111"/>
    </row>
    <row r="112" spans="2:14" x14ac:dyDescent="0.25">
      <c r="B112" s="21"/>
      <c r="C112" s="21"/>
      <c r="D112" s="1"/>
      <c r="E112" s="1"/>
      <c r="F112" s="1"/>
      <c r="G112" s="1"/>
      <c r="H112" s="1"/>
      <c r="I112" s="1"/>
      <c r="J112" s="18"/>
      <c r="K112" s="18"/>
      <c r="L112" s="18"/>
      <c r="M112"/>
      <c r="N112"/>
    </row>
    <row r="113" spans="2:14" x14ac:dyDescent="0.25">
      <c r="B113" s="21"/>
      <c r="C113" s="21"/>
      <c r="D113" s="1"/>
      <c r="E113" s="1"/>
      <c r="F113" s="1"/>
      <c r="G113" s="1"/>
      <c r="H113" s="1"/>
      <c r="I113" s="1"/>
      <c r="J113" s="18"/>
      <c r="K113" s="18"/>
      <c r="L113" s="18"/>
      <c r="M113"/>
      <c r="N113"/>
    </row>
    <row r="114" spans="2:14" x14ac:dyDescent="0.2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2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2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2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2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2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2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2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2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2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2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2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2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2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2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2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2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2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2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2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2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2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4"/>
      <c r="L859" s="4"/>
      <c r="M859" s="3"/>
      <c r="N859" s="5"/>
    </row>
  </sheetData>
  <mergeCells count="57">
    <mergeCell ref="B106:N107"/>
    <mergeCell ref="D96:N98"/>
    <mergeCell ref="D101:N105"/>
    <mergeCell ref="D85:N85"/>
    <mergeCell ref="D86:N86"/>
    <mergeCell ref="D92:N92"/>
    <mergeCell ref="D93:N93"/>
    <mergeCell ref="D95:N95"/>
    <mergeCell ref="D99:N99"/>
    <mergeCell ref="D100:N100"/>
    <mergeCell ref="D40:N40"/>
    <mergeCell ref="B43:N44"/>
    <mergeCell ref="D63:N63"/>
    <mergeCell ref="D87:N91"/>
    <mergeCell ref="D26:N26"/>
    <mergeCell ref="D27:N31"/>
    <mergeCell ref="D32:N32"/>
    <mergeCell ref="D33:N33"/>
    <mergeCell ref="D39:N39"/>
    <mergeCell ref="D41:N42"/>
    <mergeCell ref="D45:N49"/>
    <mergeCell ref="D50:N50"/>
    <mergeCell ref="D51:N51"/>
    <mergeCell ref="D57:N57"/>
    <mergeCell ref="D58:N58"/>
    <mergeCell ref="D59:N62"/>
    <mergeCell ref="D25:N25"/>
    <mergeCell ref="M6:M10"/>
    <mergeCell ref="N6:N10"/>
    <mergeCell ref="B8:C8"/>
    <mergeCell ref="B9:C10"/>
    <mergeCell ref="F9:F10"/>
    <mergeCell ref="G9:G10"/>
    <mergeCell ref="I9:I10"/>
    <mergeCell ref="B11:N11"/>
    <mergeCell ref="B12:C12"/>
    <mergeCell ref="D13:N17"/>
    <mergeCell ref="D18:N18"/>
    <mergeCell ref="D19:N19"/>
    <mergeCell ref="B2:N2"/>
    <mergeCell ref="B3:N3"/>
    <mergeCell ref="B4:N4"/>
    <mergeCell ref="B5:N5"/>
    <mergeCell ref="B6:C7"/>
    <mergeCell ref="D6:D10"/>
    <mergeCell ref="E6:G6"/>
    <mergeCell ref="H6:I6"/>
    <mergeCell ref="J6:J7"/>
    <mergeCell ref="K6:L6"/>
    <mergeCell ref="D78:N78"/>
    <mergeCell ref="D79:N79"/>
    <mergeCell ref="D94:N94"/>
    <mergeCell ref="D64:N64"/>
    <mergeCell ref="D65:N65"/>
    <mergeCell ref="D71:N71"/>
    <mergeCell ref="D72:N72"/>
    <mergeCell ref="D73:N77"/>
  </mergeCells>
  <conditionalFormatting sqref="D20:E24">
    <cfRule type="expression" dxfId="105" priority="11" stopIfTrue="1">
      <formula>NOT(MONTH(D20)=$A$47)</formula>
    </cfRule>
    <cfRule type="expression" dxfId="104" priority="12" stopIfTrue="1">
      <formula>MATCH(D20,_xlnm.Print_Area,0)&gt;0</formula>
    </cfRule>
  </conditionalFormatting>
  <conditionalFormatting sqref="D34:E38">
    <cfRule type="expression" dxfId="103" priority="7" stopIfTrue="1">
      <formula>NOT(MONTH(D34)=$A$47)</formula>
    </cfRule>
    <cfRule type="expression" dxfId="102" priority="8" stopIfTrue="1">
      <formula>MATCH(D34,_xlnm.Print_Area,0)&gt;0</formula>
    </cfRule>
  </conditionalFormatting>
  <conditionalFormatting sqref="D53:E53">
    <cfRule type="expression" dxfId="101" priority="5" stopIfTrue="1">
      <formula>NOT(MONTH(D53)=$A$47)</formula>
    </cfRule>
    <cfRule type="expression" dxfId="100" priority="6" stopIfTrue="1">
      <formula>MATCH(D53,_xlnm.Print_Area,0)&gt;0</formula>
    </cfRule>
  </conditionalFormatting>
  <conditionalFormatting sqref="D55:E56">
    <cfRule type="expression" dxfId="99" priority="1" stopIfTrue="1">
      <formula>NOT(MONTH(D55)=$A$47)</formula>
    </cfRule>
    <cfRule type="expression" dxfId="98" priority="2" stopIfTrue="1">
      <formula>MATCH(D55,_xlnm.Print_Area,0)&gt;0</formula>
    </cfRule>
  </conditionalFormatting>
  <conditionalFormatting sqref="D70:E70">
    <cfRule type="expression" dxfId="97" priority="163" stopIfTrue="1">
      <formula>NOT(MONTH(D70)=$A$47)</formula>
    </cfRule>
    <cfRule type="expression" dxfId="96" priority="164" stopIfTrue="1">
      <formula>MATCH(D70,_xlnm.Print_Area,0)&gt;0</formula>
    </cfRule>
  </conditionalFormatting>
  <conditionalFormatting sqref="D52:F52">
    <cfRule type="expression" dxfId="95" priority="175" stopIfTrue="1">
      <formula>NOT(MONTH(D52)=$A$47)</formula>
    </cfRule>
    <cfRule type="expression" dxfId="94" priority="176" stopIfTrue="1">
      <formula>MATCH(D52,_xlnm.Print_Area,0)&gt;0</formula>
    </cfRule>
  </conditionalFormatting>
  <conditionalFormatting sqref="D54:F54">
    <cfRule type="expression" dxfId="93" priority="237" stopIfTrue="1">
      <formula>NOT(MONTH(D54)=$A$47)</formula>
    </cfRule>
    <cfRule type="expression" dxfId="92" priority="238" stopIfTrue="1">
      <formula>MATCH(D54,_xlnm.Print_Area,0)&gt;0</formula>
    </cfRule>
  </conditionalFormatting>
  <conditionalFormatting sqref="D66:F66">
    <cfRule type="expression" dxfId="91" priority="221" stopIfTrue="1">
      <formula>NOT(MONTH(D66)=$A$47)</formula>
    </cfRule>
    <cfRule type="expression" dxfId="90" priority="222" stopIfTrue="1">
      <formula>MATCH(D66,_xlnm.Print_Area,0)&gt;0</formula>
    </cfRule>
  </conditionalFormatting>
  <conditionalFormatting sqref="D68:F68">
    <cfRule type="expression" dxfId="89" priority="219" stopIfTrue="1">
      <formula>NOT(MONTH(D68)=$A$47)</formula>
    </cfRule>
    <cfRule type="expression" dxfId="88" priority="220" stopIfTrue="1">
      <formula>MATCH(D68,_xlnm.Print_Area,0)&gt;0</formula>
    </cfRule>
  </conditionalFormatting>
  <conditionalFormatting sqref="D80:F80">
    <cfRule type="expression" dxfId="87" priority="187" stopIfTrue="1">
      <formula>NOT(MONTH(D80)=$A$47)</formula>
    </cfRule>
    <cfRule type="expression" dxfId="86" priority="188" stopIfTrue="1">
      <formula>MATCH(D80,_xlnm.Print_Area,0)&gt;0</formula>
    </cfRule>
  </conditionalFormatting>
  <conditionalFormatting sqref="J80:M83">
    <cfRule type="expression" dxfId="85" priority="27" stopIfTrue="1">
      <formula>NOT(MONTH(J80)=$A$47)</formula>
    </cfRule>
    <cfRule type="expression" dxfId="84" priority="28" stopIfTrue="1">
      <formula>MATCH(J80,_xlnm.Print_Area,0)&gt;0</formula>
    </cfRule>
  </conditionalFormatting>
  <conditionalFormatting sqref="J20:N24">
    <cfRule type="expression" dxfId="83" priority="23" stopIfTrue="1">
      <formula>NOT(MONTH(J20)=$A$47)</formula>
    </cfRule>
    <cfRule type="expression" dxfId="82" priority="24" stopIfTrue="1">
      <formula>MATCH(J20,_xlnm.Print_Area,0)&gt;0</formula>
    </cfRule>
  </conditionalFormatting>
  <conditionalFormatting sqref="J34:N38">
    <cfRule type="expression" dxfId="81" priority="21" stopIfTrue="1">
      <formula>NOT(MONTH(J34)=$A$47)</formula>
    </cfRule>
    <cfRule type="expression" dxfId="80" priority="22" stopIfTrue="1">
      <formula>MATCH(J34,_xlnm.Print_Area,0)&gt;0</formula>
    </cfRule>
  </conditionalFormatting>
  <conditionalFormatting sqref="J52:N56">
    <cfRule type="expression" dxfId="79" priority="17" stopIfTrue="1">
      <formula>NOT(MONTH(J52)=$A$47)</formula>
    </cfRule>
    <cfRule type="expression" dxfId="78" priority="18" stopIfTrue="1">
      <formula>MATCH(J52,_xlnm.Print_Area,0)&gt;0</formula>
    </cfRule>
  </conditionalFormatting>
  <conditionalFormatting sqref="J66:N70">
    <cfRule type="expression" dxfId="77" priority="13" stopIfTrue="1">
      <formula>NOT(MONTH(J66)=$A$47)</formula>
    </cfRule>
    <cfRule type="expression" dxfId="76" priority="14" stopIfTrue="1">
      <formula>MATCH(J66,_xlnm.Print_Area,0)&gt;0</formula>
    </cfRule>
  </conditionalFormatting>
  <conditionalFormatting sqref="P16">
    <cfRule type="expression" dxfId="75" priority="305" stopIfTrue="1">
      <formula>NOT(MONTH(P16)=$A$48)</formula>
    </cfRule>
    <cfRule type="expression" dxfId="74" priority="306" stopIfTrue="1">
      <formula>MATCH(P16,_xlnm.Print_Area,0)&gt;0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DB8D-EAD9-344B-BFCB-6E8D2487668E}">
  <sheetPr>
    <tabColor rgb="FF92D050"/>
  </sheetPr>
  <dimension ref="B1:S771"/>
  <sheetViews>
    <sheetView zoomScale="83" zoomScaleNormal="83" zoomScalePageLayoutView="120" workbookViewId="0"/>
  </sheetViews>
  <sheetFormatPr defaultColWidth="8.81640625" defaultRowHeight="12.5" x14ac:dyDescent="0.25"/>
  <cols>
    <col min="2" max="10" width="15.81640625" style="6" customWidth="1"/>
    <col min="11" max="12" width="15.81640625" style="7" customWidth="1"/>
    <col min="13" max="14" width="15.81640625" style="6" customWidth="1"/>
    <col min="15" max="15" width="15.81640625" style="1" customWidth="1"/>
    <col min="17" max="17" width="22.81640625" customWidth="1"/>
    <col min="18" max="19" width="15.81640625" customWidth="1"/>
  </cols>
  <sheetData>
    <row r="1" spans="2:19" ht="13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pans="2:19" ht="25" customHeight="1" x14ac:dyDescent="0.25">
      <c r="B2" s="186" t="s">
        <v>97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2:19" ht="25" customHeight="1" x14ac:dyDescent="0.25">
      <c r="B3" s="189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</row>
    <row r="4" spans="2:19" ht="25" customHeight="1" thickBot="1" x14ac:dyDescent="0.3">
      <c r="B4" s="192" t="s">
        <v>75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4"/>
    </row>
    <row r="5" spans="2:19" ht="35" customHeight="1" thickBot="1" x14ac:dyDescent="0.3">
      <c r="B5" s="195" t="s">
        <v>24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7"/>
    </row>
    <row r="6" spans="2:19" ht="35" customHeight="1" x14ac:dyDescent="0.25">
      <c r="B6" s="214" t="s">
        <v>1</v>
      </c>
      <c r="C6" s="199"/>
      <c r="D6" s="217"/>
      <c r="E6" s="221" t="s">
        <v>25</v>
      </c>
      <c r="F6" s="221"/>
      <c r="G6" s="221"/>
      <c r="H6" s="222" t="s">
        <v>26</v>
      </c>
      <c r="I6" s="222"/>
      <c r="J6" s="223" t="s">
        <v>27</v>
      </c>
      <c r="K6" s="146" t="s">
        <v>28</v>
      </c>
      <c r="L6" s="147"/>
      <c r="M6" s="198" t="s">
        <v>98</v>
      </c>
      <c r="N6" s="199"/>
      <c r="O6" s="204" t="s">
        <v>76</v>
      </c>
      <c r="Q6" s="22"/>
    </row>
    <row r="7" spans="2:19" ht="35" customHeight="1" x14ac:dyDescent="0.25">
      <c r="B7" s="215"/>
      <c r="C7" s="216"/>
      <c r="D7" s="218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224"/>
      <c r="K7" s="28" t="s">
        <v>35</v>
      </c>
      <c r="L7" s="29" t="s">
        <v>36</v>
      </c>
      <c r="M7" s="200"/>
      <c r="N7" s="201"/>
      <c r="O7" s="205"/>
    </row>
    <row r="8" spans="2:19" ht="35" customHeight="1" x14ac:dyDescent="0.25">
      <c r="B8" s="208" t="s">
        <v>2</v>
      </c>
      <c r="C8" s="209"/>
      <c r="D8" s="219"/>
      <c r="E8" s="14" t="s">
        <v>80</v>
      </c>
      <c r="F8" s="14" t="s">
        <v>38</v>
      </c>
      <c r="G8" s="14" t="s">
        <v>39</v>
      </c>
      <c r="H8" s="14" t="s">
        <v>65</v>
      </c>
      <c r="I8" s="14" t="s">
        <v>41</v>
      </c>
      <c r="J8" s="40" t="s">
        <v>69</v>
      </c>
      <c r="K8" s="14" t="s">
        <v>70</v>
      </c>
      <c r="L8" s="14" t="s">
        <v>79</v>
      </c>
      <c r="M8" s="200"/>
      <c r="N8" s="201"/>
      <c r="O8" s="206"/>
    </row>
    <row r="9" spans="2:19" ht="35" customHeight="1" x14ac:dyDescent="0.25">
      <c r="B9" s="208" t="s">
        <v>3</v>
      </c>
      <c r="C9" s="209"/>
      <c r="D9" s="219"/>
      <c r="E9" s="2" t="s">
        <v>45</v>
      </c>
      <c r="F9" s="212" t="s">
        <v>46</v>
      </c>
      <c r="G9" s="212" t="s">
        <v>47</v>
      </c>
      <c r="H9" s="2" t="s">
        <v>48</v>
      </c>
      <c r="I9" s="212" t="s">
        <v>47</v>
      </c>
      <c r="J9" s="2" t="s">
        <v>49</v>
      </c>
      <c r="K9" s="2" t="s">
        <v>45</v>
      </c>
      <c r="L9" s="2" t="s">
        <v>45</v>
      </c>
      <c r="M9" s="200"/>
      <c r="N9" s="201"/>
      <c r="O9" s="206"/>
    </row>
    <row r="10" spans="2:19" ht="35" customHeight="1" thickBot="1" x14ac:dyDescent="0.3">
      <c r="B10" s="210"/>
      <c r="C10" s="211"/>
      <c r="D10" s="220"/>
      <c r="E10" s="47" t="s">
        <v>50</v>
      </c>
      <c r="F10" s="213"/>
      <c r="G10" s="213"/>
      <c r="H10" s="47" t="s">
        <v>50</v>
      </c>
      <c r="I10" s="213"/>
      <c r="J10" s="47" t="s">
        <v>50</v>
      </c>
      <c r="K10" s="47" t="s">
        <v>50</v>
      </c>
      <c r="L10" s="47" t="s">
        <v>50</v>
      </c>
      <c r="M10" s="202"/>
      <c r="N10" s="203"/>
      <c r="O10" s="207"/>
    </row>
    <row r="11" spans="2:19" ht="40" customHeight="1" thickBot="1" x14ac:dyDescent="0.3">
      <c r="B11" s="256" t="s">
        <v>93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8"/>
      <c r="Q11" s="15"/>
      <c r="R11" s="92" t="s">
        <v>4</v>
      </c>
      <c r="S11" s="93" t="s">
        <v>5</v>
      </c>
    </row>
    <row r="12" spans="2:19" ht="25" customHeight="1" thickBot="1" x14ac:dyDescent="0.3">
      <c r="B12" s="184" t="s">
        <v>6</v>
      </c>
      <c r="C12" s="185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4" t="s">
        <v>51</v>
      </c>
      <c r="O12" s="45" t="s">
        <v>99</v>
      </c>
      <c r="Q12" s="48" t="s">
        <v>52</v>
      </c>
      <c r="R12" s="94">
        <v>29</v>
      </c>
      <c r="S12" s="95">
        <f>COUNTIF($B$13:$P$104,"Mal. App. Cardiovasc.")</f>
        <v>29</v>
      </c>
    </row>
    <row r="13" spans="2:19" ht="25" customHeight="1" x14ac:dyDescent="0.25">
      <c r="B13" s="12" t="s">
        <v>16</v>
      </c>
      <c r="C13" s="78">
        <v>46083</v>
      </c>
      <c r="D13" s="63" t="s">
        <v>53</v>
      </c>
      <c r="E13" s="61" t="s">
        <v>53</v>
      </c>
      <c r="F13" s="61" t="s">
        <v>53</v>
      </c>
      <c r="G13" s="116" t="s">
        <v>62</v>
      </c>
      <c r="H13" s="116" t="s">
        <v>62</v>
      </c>
      <c r="I13" s="117"/>
      <c r="J13" s="121" t="s">
        <v>91</v>
      </c>
      <c r="K13" s="121" t="s">
        <v>91</v>
      </c>
      <c r="L13" s="121" t="s">
        <v>91</v>
      </c>
      <c r="M13" s="122" t="s">
        <v>89</v>
      </c>
      <c r="N13" s="122" t="s">
        <v>89</v>
      </c>
      <c r="O13" s="110"/>
      <c r="Q13" s="55" t="s">
        <v>56</v>
      </c>
      <c r="R13" s="94">
        <v>7</v>
      </c>
      <c r="S13" s="95">
        <f>COUNTIF($B$13:$P$104,"Chirurgia Cardiaca")</f>
        <v>7</v>
      </c>
    </row>
    <row r="14" spans="2:19" ht="25" customHeight="1" x14ac:dyDescent="0.25">
      <c r="B14" s="9" t="s">
        <v>17</v>
      </c>
      <c r="C14" s="79">
        <v>46084</v>
      </c>
      <c r="D14" s="111" t="s">
        <v>54</v>
      </c>
      <c r="E14" s="11" t="s">
        <v>54</v>
      </c>
      <c r="F14" s="11" t="s">
        <v>54</v>
      </c>
      <c r="G14" s="39" t="s">
        <v>62</v>
      </c>
      <c r="H14" s="39" t="s">
        <v>62</v>
      </c>
      <c r="I14" s="51"/>
      <c r="J14" s="28" t="s">
        <v>90</v>
      </c>
      <c r="K14" s="28" t="s">
        <v>90</v>
      </c>
      <c r="L14" s="123" t="s">
        <v>92</v>
      </c>
      <c r="M14" s="123" t="s">
        <v>92</v>
      </c>
      <c r="N14" s="123" t="s">
        <v>92</v>
      </c>
      <c r="O14" s="52"/>
      <c r="Q14" s="35" t="s">
        <v>57</v>
      </c>
      <c r="R14" s="94">
        <v>14</v>
      </c>
      <c r="S14" s="95">
        <f>COUNTIF($B$13:$P$104,"Chirurgia Vascolare")</f>
        <v>14</v>
      </c>
    </row>
    <row r="15" spans="2:19" ht="25" customHeight="1" x14ac:dyDescent="0.25">
      <c r="B15" s="9" t="s">
        <v>18</v>
      </c>
      <c r="C15" s="79">
        <v>46085</v>
      </c>
      <c r="D15" s="111" t="s">
        <v>54</v>
      </c>
      <c r="E15" s="11" t="s">
        <v>54</v>
      </c>
      <c r="F15" s="11" t="s">
        <v>54</v>
      </c>
      <c r="G15" s="39" t="s">
        <v>62</v>
      </c>
      <c r="H15" s="39" t="s">
        <v>62</v>
      </c>
      <c r="I15" s="51"/>
      <c r="J15" s="29" t="s">
        <v>89</v>
      </c>
      <c r="K15" s="29" t="s">
        <v>89</v>
      </c>
      <c r="L15" s="29" t="s">
        <v>89</v>
      </c>
      <c r="M15" s="124" t="s">
        <v>91</v>
      </c>
      <c r="N15" s="124" t="s">
        <v>91</v>
      </c>
      <c r="O15" s="52"/>
      <c r="Q15" s="49" t="s">
        <v>58</v>
      </c>
      <c r="R15" s="94">
        <v>29</v>
      </c>
      <c r="S15" s="95">
        <f>COUNTIF($B$13:$P$104,"Mal. App. Respiratorio")</f>
        <v>29</v>
      </c>
    </row>
    <row r="16" spans="2:19" ht="25" customHeight="1" x14ac:dyDescent="0.25">
      <c r="B16" s="9" t="s">
        <v>19</v>
      </c>
      <c r="C16" s="79">
        <v>46086</v>
      </c>
      <c r="D16" s="111" t="s">
        <v>54</v>
      </c>
      <c r="E16" s="11" t="s">
        <v>54</v>
      </c>
      <c r="F16" s="11" t="s">
        <v>54</v>
      </c>
      <c r="G16" s="39" t="s">
        <v>62</v>
      </c>
      <c r="H16" s="39" t="s">
        <v>62</v>
      </c>
      <c r="I16" s="51"/>
      <c r="J16" s="123" t="s">
        <v>92</v>
      </c>
      <c r="K16" s="123" t="s">
        <v>92</v>
      </c>
      <c r="L16" s="123" t="s">
        <v>92</v>
      </c>
      <c r="M16" s="28" t="s">
        <v>90</v>
      </c>
      <c r="N16" s="28" t="s">
        <v>90</v>
      </c>
      <c r="O16" s="52"/>
      <c r="Q16" s="38" t="s">
        <v>60</v>
      </c>
      <c r="R16" s="94">
        <v>14</v>
      </c>
      <c r="S16" s="95">
        <f>COUNTIF($B$13:$P$104,"Chirurgia Toracica")</f>
        <v>14</v>
      </c>
    </row>
    <row r="17" spans="2:19" ht="25" customHeight="1" x14ac:dyDescent="0.25">
      <c r="B17" s="9" t="s">
        <v>20</v>
      </c>
      <c r="C17" s="79">
        <v>46087</v>
      </c>
      <c r="D17" s="66" t="s">
        <v>53</v>
      </c>
      <c r="E17" s="23" t="s">
        <v>53</v>
      </c>
      <c r="F17" s="23" t="s">
        <v>53</v>
      </c>
      <c r="G17" s="39" t="s">
        <v>62</v>
      </c>
      <c r="H17" s="39" t="s">
        <v>62</v>
      </c>
      <c r="I17" s="51"/>
      <c r="J17" s="124" t="s">
        <v>91</v>
      </c>
      <c r="K17" s="124" t="s">
        <v>91</v>
      </c>
      <c r="L17" s="124" t="s">
        <v>91</v>
      </c>
      <c r="M17" s="29" t="s">
        <v>89</v>
      </c>
      <c r="N17" s="29" t="s">
        <v>89</v>
      </c>
      <c r="O17" s="52"/>
      <c r="Q17" s="50" t="s">
        <v>61</v>
      </c>
      <c r="R17" s="94">
        <v>22</v>
      </c>
      <c r="S17" s="95">
        <f>COUNTIF($B$13:$P$104,"Farmacologia")</f>
        <v>22</v>
      </c>
    </row>
    <row r="18" spans="2:19" ht="25" customHeight="1" x14ac:dyDescent="0.25">
      <c r="B18" s="10" t="s">
        <v>21</v>
      </c>
      <c r="C18" s="73">
        <v>46088</v>
      </c>
      <c r="D18" s="15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6"/>
      <c r="Q18" s="53" t="s">
        <v>85</v>
      </c>
      <c r="R18" s="94">
        <v>29</v>
      </c>
      <c r="S18" s="95">
        <f>COUNTIF($B$13:$P$104,"Semeiotica Medica A1")</f>
        <v>29</v>
      </c>
    </row>
    <row r="19" spans="2:19" ht="25" customHeight="1" x14ac:dyDescent="0.25">
      <c r="B19" s="10" t="s">
        <v>22</v>
      </c>
      <c r="C19" s="73">
        <v>46089</v>
      </c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6"/>
      <c r="Q19" s="107" t="s">
        <v>86</v>
      </c>
      <c r="R19" s="94">
        <v>29</v>
      </c>
      <c r="S19" s="95">
        <f>COUNTIF($B$13:$P$104,"Semeiotica Chirurgica A1")</f>
        <v>29</v>
      </c>
    </row>
    <row r="20" spans="2:19" ht="25" customHeight="1" x14ac:dyDescent="0.25">
      <c r="B20" s="9" t="s">
        <v>16</v>
      </c>
      <c r="C20" s="79">
        <v>46090</v>
      </c>
      <c r="D20" s="148" t="s">
        <v>95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50"/>
      <c r="Q20" s="56" t="s">
        <v>87</v>
      </c>
      <c r="R20" s="94">
        <v>29</v>
      </c>
      <c r="S20" s="95">
        <f>COUNTIF($B$13:$P$104,"Semeiotica Medica A2")</f>
        <v>29</v>
      </c>
    </row>
    <row r="21" spans="2:19" ht="25" customHeight="1" thickBot="1" x14ac:dyDescent="0.3">
      <c r="B21" s="9" t="s">
        <v>17</v>
      </c>
      <c r="C21" s="79">
        <v>46091</v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50"/>
      <c r="Q21" s="57" t="s">
        <v>88</v>
      </c>
      <c r="R21" s="96">
        <v>29</v>
      </c>
      <c r="S21" s="97">
        <f>COUNTIF($B$13:$P$104,"Semeiotica Chirurgica A2")</f>
        <v>29</v>
      </c>
    </row>
    <row r="22" spans="2:19" ht="25" customHeight="1" x14ac:dyDescent="0.25">
      <c r="B22" s="9" t="s">
        <v>18</v>
      </c>
      <c r="C22" s="79">
        <v>46092</v>
      </c>
      <c r="D22" s="148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/>
    </row>
    <row r="23" spans="2:19" ht="25" customHeight="1" x14ac:dyDescent="0.25">
      <c r="B23" s="9" t="s">
        <v>19</v>
      </c>
      <c r="C23" s="79">
        <v>46093</v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</row>
    <row r="24" spans="2:19" ht="25" customHeight="1" x14ac:dyDescent="0.25">
      <c r="B24" s="9" t="s">
        <v>20</v>
      </c>
      <c r="C24" s="79">
        <v>46094</v>
      </c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50"/>
    </row>
    <row r="25" spans="2:19" ht="25" customHeight="1" x14ac:dyDescent="0.25">
      <c r="B25" s="10" t="s">
        <v>21</v>
      </c>
      <c r="C25" s="73">
        <v>46095</v>
      </c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9" ht="25" customHeight="1" x14ac:dyDescent="0.25">
      <c r="B26" s="10" t="s">
        <v>22</v>
      </c>
      <c r="C26" s="73">
        <v>46096</v>
      </c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</row>
    <row r="27" spans="2:19" ht="25" customHeight="1" x14ac:dyDescent="0.25">
      <c r="B27" s="9" t="s">
        <v>16</v>
      </c>
      <c r="C27" s="79">
        <v>46097</v>
      </c>
      <c r="D27" s="66" t="s">
        <v>53</v>
      </c>
      <c r="E27" s="23" t="s">
        <v>53</v>
      </c>
      <c r="F27" s="23" t="s">
        <v>53</v>
      </c>
      <c r="G27" s="39" t="s">
        <v>62</v>
      </c>
      <c r="H27" s="39" t="s">
        <v>62</v>
      </c>
      <c r="I27" s="51"/>
      <c r="J27" s="124" t="s">
        <v>91</v>
      </c>
      <c r="K27" s="124" t="s">
        <v>91</v>
      </c>
      <c r="L27" s="124" t="s">
        <v>91</v>
      </c>
      <c r="M27" s="29" t="s">
        <v>89</v>
      </c>
      <c r="N27" s="29" t="s">
        <v>89</v>
      </c>
      <c r="O27" s="52"/>
    </row>
    <row r="28" spans="2:19" ht="25" customHeight="1" x14ac:dyDescent="0.25">
      <c r="B28" s="9" t="s">
        <v>17</v>
      </c>
      <c r="C28" s="79">
        <v>46098</v>
      </c>
      <c r="D28" s="111" t="s">
        <v>54</v>
      </c>
      <c r="E28" s="11" t="s">
        <v>54</v>
      </c>
      <c r="F28" s="11" t="s">
        <v>54</v>
      </c>
      <c r="G28" s="39" t="s">
        <v>62</v>
      </c>
      <c r="H28" s="39" t="s">
        <v>62</v>
      </c>
      <c r="I28" s="51"/>
      <c r="J28" s="28" t="s">
        <v>90</v>
      </c>
      <c r="K28" s="28" t="s">
        <v>90</v>
      </c>
      <c r="L28" s="28" t="s">
        <v>90</v>
      </c>
      <c r="M28" s="123" t="s">
        <v>92</v>
      </c>
      <c r="N28" s="123" t="s">
        <v>92</v>
      </c>
      <c r="O28" s="52"/>
    </row>
    <row r="29" spans="2:19" ht="25" customHeight="1" x14ac:dyDescent="0.25">
      <c r="B29" s="9" t="s">
        <v>18</v>
      </c>
      <c r="C29" s="79">
        <v>46099</v>
      </c>
      <c r="D29" s="111" t="s">
        <v>54</v>
      </c>
      <c r="E29" s="11" t="s">
        <v>54</v>
      </c>
      <c r="F29" s="11" t="s">
        <v>54</v>
      </c>
      <c r="G29" s="36" t="s">
        <v>55</v>
      </c>
      <c r="H29" s="36" t="s">
        <v>55</v>
      </c>
      <c r="I29" s="14"/>
      <c r="J29" s="29" t="s">
        <v>89</v>
      </c>
      <c r="K29" s="29" t="s">
        <v>89</v>
      </c>
      <c r="L29" s="29" t="s">
        <v>89</v>
      </c>
      <c r="M29" s="124" t="s">
        <v>91</v>
      </c>
      <c r="N29" s="124" t="s">
        <v>91</v>
      </c>
      <c r="O29" s="113"/>
    </row>
    <row r="30" spans="2:19" ht="25" customHeight="1" x14ac:dyDescent="0.25">
      <c r="B30" s="9" t="s">
        <v>19</v>
      </c>
      <c r="C30" s="79">
        <v>46100</v>
      </c>
      <c r="D30" s="111" t="s">
        <v>54</v>
      </c>
      <c r="E30" s="11" t="s">
        <v>54</v>
      </c>
      <c r="F30" s="11" t="s">
        <v>54</v>
      </c>
      <c r="G30" s="36" t="s">
        <v>55</v>
      </c>
      <c r="H30" s="36" t="s">
        <v>55</v>
      </c>
      <c r="I30" s="14"/>
      <c r="J30" s="123" t="s">
        <v>92</v>
      </c>
      <c r="K30" s="123" t="s">
        <v>92</v>
      </c>
      <c r="L30" s="123" t="s">
        <v>92</v>
      </c>
      <c r="M30" s="28" t="s">
        <v>90</v>
      </c>
      <c r="N30" s="28" t="s">
        <v>90</v>
      </c>
      <c r="O30" s="113"/>
    </row>
    <row r="31" spans="2:19" ht="25" customHeight="1" x14ac:dyDescent="0.25">
      <c r="B31" s="9" t="s">
        <v>20</v>
      </c>
      <c r="C31" s="79">
        <v>46101</v>
      </c>
      <c r="D31" s="66" t="s">
        <v>53</v>
      </c>
      <c r="E31" s="23" t="s">
        <v>53</v>
      </c>
      <c r="F31" s="24" t="s">
        <v>56</v>
      </c>
      <c r="G31" s="24" t="s">
        <v>56</v>
      </c>
      <c r="H31" s="24" t="s">
        <v>56</v>
      </c>
      <c r="I31" s="14"/>
      <c r="J31" s="28" t="s">
        <v>90</v>
      </c>
      <c r="K31" s="28" t="s">
        <v>90</v>
      </c>
      <c r="L31" s="28" t="s">
        <v>90</v>
      </c>
      <c r="M31" s="123" t="s">
        <v>92</v>
      </c>
      <c r="N31" s="123" t="s">
        <v>92</v>
      </c>
      <c r="O31" s="113"/>
    </row>
    <row r="32" spans="2:19" ht="25" customHeight="1" x14ac:dyDescent="0.25">
      <c r="B32" s="10" t="s">
        <v>21</v>
      </c>
      <c r="C32" s="73">
        <v>46102</v>
      </c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6"/>
    </row>
    <row r="33" spans="2:15" ht="25" customHeight="1" x14ac:dyDescent="0.25">
      <c r="B33" s="10" t="s">
        <v>22</v>
      </c>
      <c r="C33" s="73">
        <v>46103</v>
      </c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6"/>
    </row>
    <row r="34" spans="2:15" ht="25" customHeight="1" x14ac:dyDescent="0.25">
      <c r="B34" s="9" t="s">
        <v>16</v>
      </c>
      <c r="C34" s="79">
        <v>46104</v>
      </c>
      <c r="D34" s="148" t="s">
        <v>95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50"/>
    </row>
    <row r="35" spans="2:15" ht="25" customHeight="1" x14ac:dyDescent="0.25">
      <c r="B35" s="9" t="s">
        <v>17</v>
      </c>
      <c r="C35" s="79">
        <v>46105</v>
      </c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50"/>
    </row>
    <row r="36" spans="2:15" ht="25" customHeight="1" x14ac:dyDescent="0.25">
      <c r="B36" s="9" t="s">
        <v>18</v>
      </c>
      <c r="C36" s="79">
        <v>46106</v>
      </c>
      <c r="D36" s="148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50"/>
    </row>
    <row r="37" spans="2:15" ht="25" customHeight="1" x14ac:dyDescent="0.25">
      <c r="B37" s="9" t="s">
        <v>19</v>
      </c>
      <c r="C37" s="79">
        <v>46107</v>
      </c>
      <c r="D37" s="148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50"/>
    </row>
    <row r="38" spans="2:15" ht="25" customHeight="1" x14ac:dyDescent="0.25">
      <c r="B38" s="9" t="s">
        <v>20</v>
      </c>
      <c r="C38" s="79">
        <v>46108</v>
      </c>
      <c r="D38" s="148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50"/>
    </row>
    <row r="39" spans="2:15" ht="25" customHeight="1" x14ac:dyDescent="0.25">
      <c r="B39" s="10" t="s">
        <v>21</v>
      </c>
      <c r="C39" s="73">
        <v>46109</v>
      </c>
      <c r="D39" s="154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6"/>
    </row>
    <row r="40" spans="2:15" ht="25" customHeight="1" x14ac:dyDescent="0.25">
      <c r="B40" s="10" t="s">
        <v>22</v>
      </c>
      <c r="C40" s="73">
        <v>46110</v>
      </c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6"/>
    </row>
    <row r="41" spans="2:15" ht="25" customHeight="1" x14ac:dyDescent="0.25">
      <c r="B41" s="9" t="s">
        <v>16</v>
      </c>
      <c r="C41" s="79">
        <v>46111</v>
      </c>
      <c r="D41" s="66" t="s">
        <v>53</v>
      </c>
      <c r="E41" s="23" t="s">
        <v>53</v>
      </c>
      <c r="F41" s="23" t="s">
        <v>53</v>
      </c>
      <c r="G41" s="24" t="s">
        <v>56</v>
      </c>
      <c r="H41" s="24" t="s">
        <v>56</v>
      </c>
      <c r="I41" s="20"/>
      <c r="J41" s="124" t="s">
        <v>91</v>
      </c>
      <c r="K41" s="124" t="s">
        <v>91</v>
      </c>
      <c r="L41" s="124" t="s">
        <v>91</v>
      </c>
      <c r="M41" s="29" t="s">
        <v>89</v>
      </c>
      <c r="N41" s="29" t="s">
        <v>89</v>
      </c>
      <c r="O41" s="113"/>
    </row>
    <row r="42" spans="2:15" ht="25" customHeight="1" thickBot="1" x14ac:dyDescent="0.3">
      <c r="B42" s="16" t="s">
        <v>17</v>
      </c>
      <c r="C42" s="80">
        <v>46112</v>
      </c>
      <c r="D42" s="118" t="s">
        <v>54</v>
      </c>
      <c r="E42" s="119" t="s">
        <v>54</v>
      </c>
      <c r="F42" s="69" t="s">
        <v>55</v>
      </c>
      <c r="G42" s="69" t="s">
        <v>55</v>
      </c>
      <c r="H42" s="69" t="s">
        <v>55</v>
      </c>
      <c r="I42" s="46"/>
      <c r="J42" s="131" t="s">
        <v>90</v>
      </c>
      <c r="K42" s="131" t="s">
        <v>90</v>
      </c>
      <c r="L42" s="131" t="s">
        <v>90</v>
      </c>
      <c r="M42" s="132" t="s">
        <v>92</v>
      </c>
      <c r="N42" s="132" t="s">
        <v>92</v>
      </c>
      <c r="O42" s="120"/>
    </row>
    <row r="43" spans="2:15" ht="25" customHeight="1" x14ac:dyDescent="0.25">
      <c r="B43" s="178" t="s">
        <v>82</v>
      </c>
      <c r="C43" s="179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1"/>
    </row>
    <row r="44" spans="2:15" ht="25" customHeight="1" thickBot="1" x14ac:dyDescent="0.3">
      <c r="B44" s="182"/>
      <c r="C44" s="183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1"/>
    </row>
    <row r="45" spans="2:15" ht="25" customHeight="1" x14ac:dyDescent="0.25">
      <c r="B45" s="70" t="s">
        <v>16</v>
      </c>
      <c r="C45" s="71">
        <v>46125</v>
      </c>
      <c r="D45" s="63" t="s">
        <v>53</v>
      </c>
      <c r="E45" s="61" t="s">
        <v>53</v>
      </c>
      <c r="F45" s="61" t="s">
        <v>53</v>
      </c>
      <c r="G45" s="109" t="s">
        <v>59</v>
      </c>
      <c r="H45" s="109" t="s">
        <v>59</v>
      </c>
      <c r="I45" s="60"/>
      <c r="J45" s="122" t="s">
        <v>89</v>
      </c>
      <c r="K45" s="122" t="s">
        <v>89</v>
      </c>
      <c r="L45" s="121" t="s">
        <v>91</v>
      </c>
      <c r="M45" s="121" t="s">
        <v>91</v>
      </c>
      <c r="N45" s="121" t="s">
        <v>91</v>
      </c>
      <c r="O45" s="110"/>
    </row>
    <row r="46" spans="2:15" ht="25" customHeight="1" x14ac:dyDescent="0.25">
      <c r="B46" s="9" t="s">
        <v>17</v>
      </c>
      <c r="C46" s="72">
        <v>46126</v>
      </c>
      <c r="D46" s="111" t="s">
        <v>54</v>
      </c>
      <c r="E46" s="11" t="s">
        <v>54</v>
      </c>
      <c r="F46" s="36" t="s">
        <v>55</v>
      </c>
      <c r="G46" s="36" t="s">
        <v>55</v>
      </c>
      <c r="H46" s="36" t="s">
        <v>55</v>
      </c>
      <c r="I46" s="14"/>
      <c r="J46" s="123" t="s">
        <v>92</v>
      </c>
      <c r="K46" s="123" t="s">
        <v>92</v>
      </c>
      <c r="L46" s="123" t="s">
        <v>92</v>
      </c>
      <c r="M46" s="28" t="s">
        <v>90</v>
      </c>
      <c r="N46" s="28" t="s">
        <v>90</v>
      </c>
      <c r="O46" s="52"/>
    </row>
    <row r="47" spans="2:15" ht="25" customHeight="1" x14ac:dyDescent="0.25">
      <c r="B47" s="9" t="s">
        <v>18</v>
      </c>
      <c r="C47" s="72">
        <v>46127</v>
      </c>
      <c r="D47" s="112" t="s">
        <v>55</v>
      </c>
      <c r="E47" s="36" t="s">
        <v>55</v>
      </c>
      <c r="F47" s="36" t="s">
        <v>55</v>
      </c>
      <c r="G47" s="37" t="s">
        <v>59</v>
      </c>
      <c r="H47" s="37" t="s">
        <v>59</v>
      </c>
      <c r="I47" s="14"/>
      <c r="J47" s="29" t="s">
        <v>89</v>
      </c>
      <c r="K47" s="29" t="s">
        <v>89</v>
      </c>
      <c r="L47" s="29" t="s">
        <v>89</v>
      </c>
      <c r="M47" s="124" t="s">
        <v>91</v>
      </c>
      <c r="N47" s="124" t="s">
        <v>91</v>
      </c>
      <c r="O47" s="113"/>
    </row>
    <row r="48" spans="2:15" ht="25" customHeight="1" x14ac:dyDescent="0.25">
      <c r="B48" s="9" t="s">
        <v>19</v>
      </c>
      <c r="C48" s="72">
        <v>46128</v>
      </c>
      <c r="D48" s="112" t="s">
        <v>55</v>
      </c>
      <c r="E48" s="36" t="s">
        <v>55</v>
      </c>
      <c r="F48" s="36" t="s">
        <v>55</v>
      </c>
      <c r="G48" s="37" t="s">
        <v>59</v>
      </c>
      <c r="H48" s="37" t="s">
        <v>59</v>
      </c>
      <c r="I48" s="14"/>
      <c r="J48" s="124" t="s">
        <v>91</v>
      </c>
      <c r="K48" s="124" t="s">
        <v>91</v>
      </c>
      <c r="L48" s="124" t="s">
        <v>91</v>
      </c>
      <c r="M48" s="29" t="s">
        <v>89</v>
      </c>
      <c r="N48" s="29" t="s">
        <v>89</v>
      </c>
      <c r="O48" s="113"/>
    </row>
    <row r="49" spans="2:15" ht="25" customHeight="1" x14ac:dyDescent="0.25">
      <c r="B49" s="9" t="s">
        <v>20</v>
      </c>
      <c r="C49" s="72">
        <v>46129</v>
      </c>
      <c r="D49" s="66" t="s">
        <v>53</v>
      </c>
      <c r="E49" s="23" t="s">
        <v>53</v>
      </c>
      <c r="F49" s="23" t="s">
        <v>53</v>
      </c>
      <c r="G49" s="37" t="s">
        <v>59</v>
      </c>
      <c r="H49" s="37" t="s">
        <v>59</v>
      </c>
      <c r="I49" s="14"/>
      <c r="J49" s="28" t="s">
        <v>90</v>
      </c>
      <c r="K49" s="28" t="s">
        <v>90</v>
      </c>
      <c r="L49" s="28" t="s">
        <v>90</v>
      </c>
      <c r="M49" s="123" t="s">
        <v>92</v>
      </c>
      <c r="N49" s="123" t="s">
        <v>92</v>
      </c>
      <c r="O49" s="113"/>
    </row>
    <row r="50" spans="2:15" ht="25" customHeight="1" x14ac:dyDescent="0.25">
      <c r="B50" s="10" t="s">
        <v>21</v>
      </c>
      <c r="C50" s="73">
        <v>46130</v>
      </c>
      <c r="D50" s="154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6"/>
    </row>
    <row r="51" spans="2:15" ht="25" customHeight="1" x14ac:dyDescent="0.25">
      <c r="B51" s="10" t="s">
        <v>22</v>
      </c>
      <c r="C51" s="73">
        <v>46131</v>
      </c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6"/>
    </row>
    <row r="52" spans="2:15" ht="25" customHeight="1" x14ac:dyDescent="0.25">
      <c r="B52" s="9" t="s">
        <v>16</v>
      </c>
      <c r="C52" s="72">
        <v>46132</v>
      </c>
      <c r="D52" s="148" t="s">
        <v>95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50"/>
    </row>
    <row r="53" spans="2:15" ht="25" customHeight="1" x14ac:dyDescent="0.25">
      <c r="B53" s="9" t="s">
        <v>17</v>
      </c>
      <c r="C53" s="72">
        <v>46133</v>
      </c>
      <c r="D53" s="148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50"/>
    </row>
    <row r="54" spans="2:15" ht="25" customHeight="1" x14ac:dyDescent="0.25">
      <c r="B54" s="9" t="s">
        <v>18</v>
      </c>
      <c r="C54" s="72">
        <v>46134</v>
      </c>
      <c r="D54" s="148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50"/>
    </row>
    <row r="55" spans="2:15" ht="25" customHeight="1" x14ac:dyDescent="0.25">
      <c r="B55" s="9" t="s">
        <v>19</v>
      </c>
      <c r="C55" s="72">
        <v>46135</v>
      </c>
      <c r="D55" s="148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</row>
    <row r="56" spans="2:15" ht="25" customHeight="1" x14ac:dyDescent="0.25">
      <c r="B56" s="9" t="s">
        <v>20</v>
      </c>
      <c r="C56" s="72">
        <v>46136</v>
      </c>
      <c r="D56" s="148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50"/>
    </row>
    <row r="57" spans="2:15" ht="25" customHeight="1" x14ac:dyDescent="0.25">
      <c r="B57" s="10" t="s">
        <v>21</v>
      </c>
      <c r="C57" s="73">
        <v>46137</v>
      </c>
      <c r="D57" s="154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6"/>
    </row>
    <row r="58" spans="2:15" ht="25" customHeight="1" x14ac:dyDescent="0.25">
      <c r="B58" s="10" t="s">
        <v>22</v>
      </c>
      <c r="C58" s="73">
        <v>46138</v>
      </c>
      <c r="D58" s="154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6"/>
    </row>
    <row r="59" spans="2:15" ht="25" customHeight="1" x14ac:dyDescent="0.25">
      <c r="B59" s="9" t="s">
        <v>16</v>
      </c>
      <c r="C59" s="72">
        <v>46139</v>
      </c>
      <c r="D59" s="66" t="s">
        <v>53</v>
      </c>
      <c r="E59" s="23" t="s">
        <v>53</v>
      </c>
      <c r="F59" s="23" t="s">
        <v>53</v>
      </c>
      <c r="G59" s="37" t="s">
        <v>59</v>
      </c>
      <c r="H59" s="37" t="s">
        <v>59</v>
      </c>
      <c r="I59" s="14"/>
      <c r="J59" s="29" t="s">
        <v>89</v>
      </c>
      <c r="K59" s="29" t="s">
        <v>89</v>
      </c>
      <c r="L59" s="29" t="s">
        <v>89</v>
      </c>
      <c r="M59" s="124" t="s">
        <v>91</v>
      </c>
      <c r="N59" s="124" t="s">
        <v>91</v>
      </c>
      <c r="O59" s="114"/>
    </row>
    <row r="60" spans="2:15" ht="25" customHeight="1" x14ac:dyDescent="0.25">
      <c r="B60" s="9" t="s">
        <v>17</v>
      </c>
      <c r="C60" s="72">
        <v>46140</v>
      </c>
      <c r="D60" s="100" t="s">
        <v>56</v>
      </c>
      <c r="E60" s="24" t="s">
        <v>56</v>
      </c>
      <c r="F60" s="36" t="s">
        <v>55</v>
      </c>
      <c r="G60" s="36" t="s">
        <v>55</v>
      </c>
      <c r="H60" s="36" t="s">
        <v>55</v>
      </c>
      <c r="I60" s="14"/>
      <c r="J60" s="123" t="s">
        <v>92</v>
      </c>
      <c r="K60" s="123" t="s">
        <v>92</v>
      </c>
      <c r="L60" s="123" t="s">
        <v>92</v>
      </c>
      <c r="M60" s="28" t="s">
        <v>90</v>
      </c>
      <c r="N60" s="28" t="s">
        <v>90</v>
      </c>
      <c r="O60" s="115"/>
    </row>
    <row r="61" spans="2:15" ht="25" customHeight="1" x14ac:dyDescent="0.25">
      <c r="B61" s="9" t="s">
        <v>18</v>
      </c>
      <c r="C61" s="72">
        <v>46141</v>
      </c>
      <c r="D61" s="112" t="s">
        <v>55</v>
      </c>
      <c r="E61" s="36" t="s">
        <v>55</v>
      </c>
      <c r="F61" s="36" t="s">
        <v>55</v>
      </c>
      <c r="G61" s="37" t="s">
        <v>59</v>
      </c>
      <c r="H61" s="37" t="s">
        <v>59</v>
      </c>
      <c r="I61" s="14"/>
      <c r="J61" s="123" t="s">
        <v>92</v>
      </c>
      <c r="K61" s="123" t="s">
        <v>92</v>
      </c>
      <c r="L61" s="123" t="s">
        <v>92</v>
      </c>
      <c r="M61" s="28" t="s">
        <v>90</v>
      </c>
      <c r="N61" s="28" t="s">
        <v>90</v>
      </c>
      <c r="O61" s="115"/>
    </row>
    <row r="62" spans="2:15" ht="25" customHeight="1" x14ac:dyDescent="0.25">
      <c r="B62" s="9" t="s">
        <v>19</v>
      </c>
      <c r="C62" s="72">
        <v>46142</v>
      </c>
      <c r="D62" s="112" t="s">
        <v>55</v>
      </c>
      <c r="E62" s="36" t="s">
        <v>55</v>
      </c>
      <c r="F62" s="36" t="s">
        <v>55</v>
      </c>
      <c r="G62" s="37" t="s">
        <v>59</v>
      </c>
      <c r="H62" s="37" t="s">
        <v>59</v>
      </c>
      <c r="I62" s="14"/>
      <c r="J62" s="29" t="s">
        <v>89</v>
      </c>
      <c r="K62" s="29" t="s">
        <v>89</v>
      </c>
      <c r="L62" s="29" t="s">
        <v>89</v>
      </c>
      <c r="M62" s="28" t="s">
        <v>90</v>
      </c>
      <c r="N62" s="28" t="s">
        <v>90</v>
      </c>
      <c r="O62" s="115"/>
    </row>
    <row r="63" spans="2:15" ht="25" customHeight="1" x14ac:dyDescent="0.25">
      <c r="B63" s="10" t="s">
        <v>20</v>
      </c>
      <c r="C63" s="73">
        <v>46143</v>
      </c>
      <c r="D63" s="154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6"/>
    </row>
    <row r="64" spans="2:15" ht="25" customHeight="1" x14ac:dyDescent="0.25">
      <c r="B64" s="10" t="s">
        <v>21</v>
      </c>
      <c r="C64" s="73">
        <v>46144</v>
      </c>
      <c r="D64" s="154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6"/>
    </row>
    <row r="65" spans="2:15" ht="25" customHeight="1" x14ac:dyDescent="0.25">
      <c r="B65" s="10" t="s">
        <v>22</v>
      </c>
      <c r="C65" s="73">
        <v>46145</v>
      </c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6"/>
    </row>
    <row r="66" spans="2:15" ht="25" customHeight="1" x14ac:dyDescent="0.25">
      <c r="B66" s="9" t="s">
        <v>16</v>
      </c>
      <c r="C66" s="72">
        <v>46146</v>
      </c>
      <c r="D66" s="166" t="s">
        <v>95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8"/>
    </row>
    <row r="67" spans="2:15" ht="25" customHeight="1" x14ac:dyDescent="0.25">
      <c r="B67" s="9" t="s">
        <v>17</v>
      </c>
      <c r="C67" s="72">
        <v>46147</v>
      </c>
      <c r="D67" s="166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8"/>
    </row>
    <row r="68" spans="2:15" ht="25" customHeight="1" x14ac:dyDescent="0.25">
      <c r="B68" s="9" t="s">
        <v>18</v>
      </c>
      <c r="C68" s="72">
        <v>46148</v>
      </c>
      <c r="D68" s="166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8"/>
    </row>
    <row r="69" spans="2:15" ht="25" customHeight="1" x14ac:dyDescent="0.25">
      <c r="B69" s="9" t="s">
        <v>19</v>
      </c>
      <c r="C69" s="72">
        <v>46149</v>
      </c>
      <c r="D69" s="166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8"/>
    </row>
    <row r="70" spans="2:15" ht="25" customHeight="1" x14ac:dyDescent="0.25">
      <c r="B70" s="9" t="s">
        <v>20</v>
      </c>
      <c r="C70" s="72">
        <v>46150</v>
      </c>
      <c r="D70" s="166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8"/>
    </row>
    <row r="71" spans="2:15" ht="25" customHeight="1" x14ac:dyDescent="0.25">
      <c r="B71" s="10" t="s">
        <v>21</v>
      </c>
      <c r="C71" s="73">
        <v>46151</v>
      </c>
      <c r="D71" s="154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</row>
    <row r="72" spans="2:15" ht="25" customHeight="1" x14ac:dyDescent="0.25">
      <c r="B72" s="10" t="s">
        <v>22</v>
      </c>
      <c r="C72" s="73">
        <v>46152</v>
      </c>
      <c r="D72" s="154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6"/>
    </row>
    <row r="73" spans="2:15" ht="25" customHeight="1" x14ac:dyDescent="0.25">
      <c r="B73" s="9" t="s">
        <v>16</v>
      </c>
      <c r="C73" s="72">
        <v>46153</v>
      </c>
      <c r="D73" s="66" t="s">
        <v>53</v>
      </c>
      <c r="E73" s="23" t="s">
        <v>53</v>
      </c>
      <c r="F73" s="23" t="s">
        <v>53</v>
      </c>
      <c r="G73" s="36" t="s">
        <v>55</v>
      </c>
      <c r="H73" s="36" t="s">
        <v>55</v>
      </c>
      <c r="J73" s="124" t="s">
        <v>91</v>
      </c>
      <c r="K73" s="124" t="s">
        <v>91</v>
      </c>
      <c r="L73" s="124" t="s">
        <v>91</v>
      </c>
      <c r="M73" s="29" t="s">
        <v>89</v>
      </c>
      <c r="N73" s="29" t="s">
        <v>89</v>
      </c>
      <c r="O73" s="113"/>
    </row>
    <row r="74" spans="2:15" ht="25" customHeight="1" thickBot="1" x14ac:dyDescent="0.3">
      <c r="B74" s="9" t="s">
        <v>17</v>
      </c>
      <c r="C74" s="72">
        <v>46154</v>
      </c>
      <c r="D74" s="134" t="s">
        <v>53</v>
      </c>
      <c r="E74" s="135" t="s">
        <v>53</v>
      </c>
      <c r="F74" s="135" t="s">
        <v>53</v>
      </c>
      <c r="G74" s="136" t="s">
        <v>55</v>
      </c>
      <c r="H74" s="136" t="s">
        <v>55</v>
      </c>
      <c r="I74" s="141"/>
      <c r="J74" s="138" t="s">
        <v>90</v>
      </c>
      <c r="K74" s="138" t="s">
        <v>90</v>
      </c>
      <c r="L74" s="138" t="s">
        <v>90</v>
      </c>
      <c r="M74" s="139" t="s">
        <v>92</v>
      </c>
      <c r="N74" s="139" t="s">
        <v>92</v>
      </c>
      <c r="O74" s="140" t="s">
        <v>92</v>
      </c>
    </row>
    <row r="75" spans="2:15" ht="25" customHeight="1" x14ac:dyDescent="0.25">
      <c r="B75" s="9" t="s">
        <v>18</v>
      </c>
      <c r="C75" s="72">
        <v>46155</v>
      </c>
      <c r="D75" s="259" t="s">
        <v>96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1"/>
    </row>
    <row r="76" spans="2:15" ht="25" customHeight="1" x14ac:dyDescent="0.25">
      <c r="B76" s="9" t="s">
        <v>19</v>
      </c>
      <c r="C76" s="72">
        <v>46156</v>
      </c>
      <c r="D76" s="262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4"/>
    </row>
    <row r="77" spans="2:15" ht="25" customHeight="1" thickBot="1" x14ac:dyDescent="0.3">
      <c r="B77" s="9" t="s">
        <v>20</v>
      </c>
      <c r="C77" s="72">
        <v>46157</v>
      </c>
      <c r="D77" s="265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7"/>
    </row>
    <row r="78" spans="2:15" ht="25" customHeight="1" x14ac:dyDescent="0.25">
      <c r="B78" s="10" t="s">
        <v>21</v>
      </c>
      <c r="C78" s="73">
        <v>46158</v>
      </c>
      <c r="D78" s="172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4"/>
    </row>
    <row r="79" spans="2:15" ht="25" customHeight="1" x14ac:dyDescent="0.25">
      <c r="B79" s="10" t="s">
        <v>22</v>
      </c>
      <c r="C79" s="73">
        <v>46159</v>
      </c>
      <c r="D79" s="154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6"/>
    </row>
    <row r="80" spans="2:15" ht="25" customHeight="1" x14ac:dyDescent="0.25">
      <c r="B80" s="9" t="s">
        <v>16</v>
      </c>
      <c r="C80" s="72">
        <v>46160</v>
      </c>
      <c r="D80" s="166" t="s">
        <v>95</v>
      </c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8"/>
    </row>
    <row r="81" spans="2:15" ht="25" customHeight="1" x14ac:dyDescent="0.25">
      <c r="B81" s="9" t="s">
        <v>17</v>
      </c>
      <c r="C81" s="72">
        <v>46161</v>
      </c>
      <c r="D81" s="166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8"/>
    </row>
    <row r="82" spans="2:15" ht="25" customHeight="1" x14ac:dyDescent="0.25">
      <c r="B82" s="9" t="s">
        <v>18</v>
      </c>
      <c r="C82" s="72">
        <v>46162</v>
      </c>
      <c r="D82" s="166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8"/>
    </row>
    <row r="83" spans="2:15" ht="25" customHeight="1" x14ac:dyDescent="0.25">
      <c r="B83" s="9" t="s">
        <v>19</v>
      </c>
      <c r="C83" s="72">
        <v>46163</v>
      </c>
      <c r="D83" s="166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8"/>
    </row>
    <row r="84" spans="2:15" ht="25" customHeight="1" x14ac:dyDescent="0.25">
      <c r="B84" s="9" t="s">
        <v>20</v>
      </c>
      <c r="C84" s="72">
        <v>46164</v>
      </c>
      <c r="D84" s="166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8"/>
    </row>
    <row r="85" spans="2:15" ht="25" customHeight="1" x14ac:dyDescent="0.25">
      <c r="B85" s="10" t="s">
        <v>21</v>
      </c>
      <c r="C85" s="73">
        <v>46165</v>
      </c>
      <c r="D85" s="154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6"/>
    </row>
    <row r="86" spans="2:15" ht="25" customHeight="1" x14ac:dyDescent="0.25">
      <c r="B86" s="10" t="s">
        <v>22</v>
      </c>
      <c r="C86" s="73">
        <v>46166</v>
      </c>
      <c r="D86" s="154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6"/>
    </row>
    <row r="87" spans="2:15" ht="25" customHeight="1" x14ac:dyDescent="0.25">
      <c r="B87" s="9" t="s">
        <v>16</v>
      </c>
      <c r="C87" s="72">
        <v>46167</v>
      </c>
      <c r="D87" s="148" t="s">
        <v>95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50"/>
    </row>
    <row r="88" spans="2:15" ht="25" customHeight="1" x14ac:dyDescent="0.25">
      <c r="B88" s="9" t="s">
        <v>17</v>
      </c>
      <c r="C88" s="72">
        <v>46168</v>
      </c>
      <c r="D88" s="148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50"/>
    </row>
    <row r="89" spans="2:15" ht="25" customHeight="1" x14ac:dyDescent="0.25">
      <c r="B89" s="9" t="s">
        <v>18</v>
      </c>
      <c r="C89" s="72">
        <v>46169</v>
      </c>
      <c r="D89" s="148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50"/>
    </row>
    <row r="90" spans="2:15" ht="25" customHeight="1" x14ac:dyDescent="0.25">
      <c r="B90" s="9" t="s">
        <v>19</v>
      </c>
      <c r="C90" s="72">
        <v>46170</v>
      </c>
      <c r="D90" s="148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50"/>
    </row>
    <row r="91" spans="2:15" ht="25" customHeight="1" x14ac:dyDescent="0.25">
      <c r="B91" s="9" t="s">
        <v>20</v>
      </c>
      <c r="C91" s="72">
        <v>46171</v>
      </c>
      <c r="D91" s="148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50"/>
    </row>
    <row r="92" spans="2:15" ht="25" customHeight="1" x14ac:dyDescent="0.25">
      <c r="B92" s="10" t="s">
        <v>21</v>
      </c>
      <c r="C92" s="73">
        <v>46172</v>
      </c>
      <c r="D92" s="154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6"/>
    </row>
    <row r="93" spans="2:15" ht="25" customHeight="1" x14ac:dyDescent="0.25">
      <c r="B93" s="10" t="s">
        <v>22</v>
      </c>
      <c r="C93" s="73">
        <v>46173</v>
      </c>
      <c r="D93" s="154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6"/>
    </row>
    <row r="94" spans="2:15" ht="25" customHeight="1" x14ac:dyDescent="0.25">
      <c r="B94" s="9" t="s">
        <v>16</v>
      </c>
      <c r="C94" s="72">
        <v>46174</v>
      </c>
      <c r="D94" s="154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6"/>
    </row>
    <row r="95" spans="2:15" ht="25" customHeight="1" x14ac:dyDescent="0.25">
      <c r="B95" s="9" t="s">
        <v>17</v>
      </c>
      <c r="C95" s="73">
        <v>46175</v>
      </c>
      <c r="D95" s="154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6"/>
    </row>
    <row r="96" spans="2:15" ht="25" customHeight="1" x14ac:dyDescent="0.25">
      <c r="B96" s="9" t="s">
        <v>18</v>
      </c>
      <c r="C96" s="72">
        <v>46176</v>
      </c>
      <c r="D96" s="169" t="s">
        <v>95</v>
      </c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1"/>
    </row>
    <row r="97" spans="2:15" ht="25" customHeight="1" x14ac:dyDescent="0.25">
      <c r="B97" s="9" t="s">
        <v>19</v>
      </c>
      <c r="C97" s="72">
        <v>46177</v>
      </c>
      <c r="D97" s="169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1"/>
    </row>
    <row r="98" spans="2:15" ht="25" customHeight="1" x14ac:dyDescent="0.25">
      <c r="B98" s="9" t="s">
        <v>20</v>
      </c>
      <c r="C98" s="72">
        <v>46178</v>
      </c>
      <c r="D98" s="169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1"/>
    </row>
    <row r="99" spans="2:15" ht="25" customHeight="1" x14ac:dyDescent="0.25">
      <c r="B99" s="10" t="s">
        <v>21</v>
      </c>
      <c r="C99" s="73">
        <v>46179</v>
      </c>
      <c r="D99" s="154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6"/>
    </row>
    <row r="100" spans="2:15" ht="25" customHeight="1" x14ac:dyDescent="0.25">
      <c r="B100" s="10" t="s">
        <v>22</v>
      </c>
      <c r="C100" s="73">
        <v>46180</v>
      </c>
      <c r="D100" s="154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6"/>
    </row>
    <row r="101" spans="2:15" ht="25" customHeight="1" x14ac:dyDescent="0.25">
      <c r="B101" s="9" t="s">
        <v>16</v>
      </c>
      <c r="C101" s="72">
        <v>46181</v>
      </c>
      <c r="D101" s="148" t="s">
        <v>95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50"/>
    </row>
    <row r="102" spans="2:15" ht="25" customHeight="1" x14ac:dyDescent="0.25">
      <c r="B102" s="9" t="s">
        <v>17</v>
      </c>
      <c r="C102" s="72">
        <v>46182</v>
      </c>
      <c r="D102" s="148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50"/>
    </row>
    <row r="103" spans="2:15" ht="25" customHeight="1" x14ac:dyDescent="0.25">
      <c r="B103" s="9" t="s">
        <v>18</v>
      </c>
      <c r="C103" s="72">
        <v>46183</v>
      </c>
      <c r="D103" s="148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50"/>
    </row>
    <row r="104" spans="2:15" ht="25" customHeight="1" x14ac:dyDescent="0.25">
      <c r="B104" s="9" t="s">
        <v>19</v>
      </c>
      <c r="C104" s="72">
        <v>46184</v>
      </c>
      <c r="D104" s="148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50"/>
    </row>
    <row r="105" spans="2:15" ht="25" customHeight="1" thickBot="1" x14ac:dyDescent="0.3">
      <c r="B105" s="13" t="s">
        <v>20</v>
      </c>
      <c r="C105" s="108">
        <v>46185</v>
      </c>
      <c r="D105" s="151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3"/>
    </row>
    <row r="106" spans="2:15" ht="25" customHeight="1" x14ac:dyDescent="0.25">
      <c r="B106" s="225" t="s">
        <v>83</v>
      </c>
      <c r="C106" s="226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8"/>
    </row>
    <row r="107" spans="2:15" ht="25" customHeight="1" thickBot="1" x14ac:dyDescent="0.3">
      <c r="B107" s="229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5" x14ac:dyDescent="0.2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  <c r="O114"/>
    </row>
    <row r="115" spans="2:15" x14ac:dyDescent="0.2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  <c r="O115"/>
    </row>
    <row r="116" spans="2:15" x14ac:dyDescent="0.2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  <c r="O116"/>
    </row>
    <row r="117" spans="2:15" x14ac:dyDescent="0.2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  <c r="O117"/>
    </row>
    <row r="118" spans="2:15" x14ac:dyDescent="0.2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  <c r="O118"/>
    </row>
    <row r="119" spans="2:15" x14ac:dyDescent="0.2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  <c r="O119"/>
    </row>
    <row r="120" spans="2:15" x14ac:dyDescent="0.2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  <c r="O120"/>
    </row>
    <row r="121" spans="2:15" x14ac:dyDescent="0.2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  <c r="O121"/>
    </row>
    <row r="122" spans="2:15" x14ac:dyDescent="0.2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  <c r="O122"/>
    </row>
    <row r="123" spans="2:15" x14ac:dyDescent="0.2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  <c r="O123"/>
    </row>
    <row r="124" spans="2:15" x14ac:dyDescent="0.2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  <c r="O124"/>
    </row>
    <row r="125" spans="2:15" x14ac:dyDescent="0.2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  <c r="O125"/>
    </row>
    <row r="126" spans="2:15" x14ac:dyDescent="0.2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  <c r="O126"/>
    </row>
    <row r="127" spans="2:15" x14ac:dyDescent="0.2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  <c r="O127"/>
    </row>
    <row r="128" spans="2:15" x14ac:dyDescent="0.2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  <c r="O128"/>
    </row>
    <row r="129" spans="2:15" x14ac:dyDescent="0.2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  <c r="O129"/>
    </row>
    <row r="130" spans="2:15" x14ac:dyDescent="0.2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  <c r="O130"/>
    </row>
    <row r="131" spans="2:15" x14ac:dyDescent="0.2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  <c r="O131"/>
    </row>
    <row r="132" spans="2:15" x14ac:dyDescent="0.2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  <c r="O132"/>
    </row>
    <row r="133" spans="2:15" x14ac:dyDescent="0.2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  <c r="O133"/>
    </row>
    <row r="134" spans="2:15" x14ac:dyDescent="0.2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  <c r="O134"/>
    </row>
    <row r="135" spans="2:15" x14ac:dyDescent="0.2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  <c r="O135"/>
    </row>
    <row r="136" spans="2:15" x14ac:dyDescent="0.2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  <c r="O136"/>
    </row>
    <row r="137" spans="2:15" x14ac:dyDescent="0.2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  <c r="O137"/>
    </row>
    <row r="138" spans="2:15" x14ac:dyDescent="0.2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  <c r="O138"/>
    </row>
    <row r="139" spans="2:15" x14ac:dyDescent="0.2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  <c r="O139"/>
    </row>
    <row r="140" spans="2:15" x14ac:dyDescent="0.2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  <c r="O140"/>
    </row>
    <row r="141" spans="2:15" x14ac:dyDescent="0.2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  <c r="O141"/>
    </row>
    <row r="142" spans="2:15" x14ac:dyDescent="0.2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  <c r="O142"/>
    </row>
    <row r="143" spans="2:15" x14ac:dyDescent="0.2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  <c r="O143"/>
    </row>
    <row r="144" spans="2:15" x14ac:dyDescent="0.2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  <c r="O144"/>
    </row>
    <row r="145" spans="2:15" x14ac:dyDescent="0.2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  <c r="O145"/>
    </row>
    <row r="146" spans="2:15" x14ac:dyDescent="0.2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  <c r="O146"/>
    </row>
    <row r="147" spans="2:15" x14ac:dyDescent="0.2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  <c r="O147"/>
    </row>
    <row r="148" spans="2:15" x14ac:dyDescent="0.25">
      <c r="B148" s="21"/>
      <c r="C148" s="21"/>
      <c r="D148" s="1"/>
      <c r="E148" s="1"/>
      <c r="F148" s="1"/>
      <c r="G148" s="1"/>
      <c r="H148" s="1"/>
      <c r="I148" s="1"/>
      <c r="J148" s="18"/>
      <c r="K148" s="18"/>
      <c r="L148" s="18"/>
      <c r="M148"/>
      <c r="N148"/>
      <c r="O148"/>
    </row>
    <row r="149" spans="2:15" x14ac:dyDescent="0.25">
      <c r="B149" s="21"/>
      <c r="C149" s="21"/>
      <c r="D149" s="1"/>
      <c r="E149" s="1"/>
      <c r="F149" s="1"/>
      <c r="G149" s="1"/>
      <c r="H149" s="1"/>
      <c r="I149" s="1"/>
      <c r="J149" s="18"/>
      <c r="K149" s="18"/>
      <c r="L149" s="18"/>
      <c r="M149"/>
      <c r="N149"/>
      <c r="O149"/>
    </row>
    <row r="150" spans="2:15" x14ac:dyDescent="0.25">
      <c r="B150" s="21"/>
      <c r="C150" s="21"/>
      <c r="D150" s="1"/>
      <c r="E150" s="1"/>
      <c r="F150" s="1"/>
      <c r="G150" s="1"/>
      <c r="H150" s="1"/>
      <c r="I150" s="1"/>
      <c r="J150" s="18"/>
      <c r="K150" s="18"/>
      <c r="L150" s="18"/>
      <c r="M150"/>
      <c r="N150"/>
      <c r="O150"/>
    </row>
    <row r="151" spans="2:15" x14ac:dyDescent="0.25">
      <c r="B151" s="21"/>
      <c r="C151" s="21"/>
      <c r="D151" s="1"/>
      <c r="E151" s="1"/>
      <c r="F151" s="1"/>
      <c r="G151" s="1"/>
      <c r="H151" s="1"/>
      <c r="I151" s="1"/>
      <c r="J151" s="18"/>
      <c r="K151" s="18"/>
      <c r="L151" s="18"/>
      <c r="M151"/>
      <c r="N151"/>
      <c r="O151"/>
    </row>
    <row r="152" spans="2:15" x14ac:dyDescent="0.25">
      <c r="B152" s="21"/>
      <c r="C152" s="21"/>
      <c r="D152" s="1"/>
      <c r="E152" s="1"/>
      <c r="F152" s="1"/>
      <c r="G152" s="1"/>
      <c r="H152" s="1"/>
      <c r="I152" s="1"/>
      <c r="J152" s="18"/>
      <c r="K152" s="18"/>
      <c r="L152" s="18"/>
      <c r="M152"/>
      <c r="N152"/>
      <c r="O152"/>
    </row>
    <row r="153" spans="2:15" x14ac:dyDescent="0.25">
      <c r="B153" s="21"/>
      <c r="C153" s="21"/>
      <c r="D153" s="1"/>
      <c r="E153" s="1"/>
      <c r="F153" s="1"/>
      <c r="G153" s="1"/>
      <c r="H153" s="1"/>
      <c r="I153" s="1"/>
      <c r="J153" s="18"/>
      <c r="K153" s="18"/>
      <c r="L153" s="18"/>
      <c r="M153"/>
      <c r="N153"/>
      <c r="O153"/>
    </row>
    <row r="154" spans="2:15" x14ac:dyDescent="0.25">
      <c r="B154" s="21"/>
      <c r="C154" s="21"/>
      <c r="D154" s="1"/>
      <c r="E154" s="1"/>
      <c r="F154" s="1"/>
      <c r="G154" s="1"/>
      <c r="H154" s="1"/>
      <c r="I154" s="1"/>
      <c r="J154" s="18"/>
      <c r="K154" s="18"/>
      <c r="L154" s="18"/>
      <c r="M154"/>
      <c r="N154"/>
      <c r="O154"/>
    </row>
    <row r="155" spans="2:15" x14ac:dyDescent="0.25">
      <c r="B155" s="21"/>
      <c r="C155" s="21"/>
      <c r="D155" s="1"/>
      <c r="E155" s="1"/>
      <c r="F155" s="1"/>
      <c r="G155" s="1"/>
      <c r="H155" s="1"/>
      <c r="I155" s="1"/>
      <c r="J155" s="18"/>
      <c r="K155" s="18"/>
      <c r="L155" s="18"/>
      <c r="M155"/>
      <c r="N155"/>
      <c r="O155"/>
    </row>
    <row r="156" spans="2:15" x14ac:dyDescent="0.25">
      <c r="B156" s="21"/>
      <c r="C156" s="21"/>
      <c r="D156" s="1"/>
      <c r="E156" s="1"/>
      <c r="F156" s="1"/>
      <c r="G156" s="1"/>
      <c r="H156" s="1"/>
      <c r="I156" s="1"/>
      <c r="J156" s="18"/>
      <c r="K156" s="18"/>
      <c r="L156" s="18"/>
      <c r="M156"/>
      <c r="N156"/>
      <c r="O156"/>
    </row>
    <row r="157" spans="2:15" x14ac:dyDescent="0.25">
      <c r="B157" s="21"/>
      <c r="C157" s="21"/>
      <c r="D157" s="1"/>
      <c r="E157" s="1"/>
      <c r="F157" s="1"/>
      <c r="G157" s="1"/>
      <c r="H157" s="1"/>
      <c r="I157" s="1"/>
      <c r="J157" s="18"/>
      <c r="K157" s="18"/>
      <c r="L157" s="18"/>
      <c r="M157"/>
      <c r="N157"/>
      <c r="O157"/>
    </row>
    <row r="158" spans="2:15" x14ac:dyDescent="0.25">
      <c r="B158" s="21"/>
      <c r="C158" s="21"/>
      <c r="D158" s="1"/>
      <c r="E158" s="1"/>
      <c r="F158" s="1"/>
      <c r="G158" s="1"/>
      <c r="H158" s="1"/>
      <c r="I158" s="1"/>
      <c r="J158" s="18"/>
      <c r="K158" s="18"/>
      <c r="L158" s="18"/>
      <c r="M158"/>
      <c r="N158"/>
      <c r="O158"/>
    </row>
    <row r="159" spans="2:15" x14ac:dyDescent="0.25">
      <c r="B159" s="21"/>
      <c r="C159" s="21"/>
      <c r="D159" s="1"/>
      <c r="E159" s="1"/>
      <c r="F159" s="1"/>
      <c r="G159" s="1"/>
      <c r="H159" s="1"/>
      <c r="I159" s="1"/>
      <c r="J159" s="18"/>
      <c r="K159" s="18"/>
      <c r="L159" s="18"/>
      <c r="M159"/>
      <c r="N159"/>
      <c r="O159"/>
    </row>
    <row r="160" spans="2:15" x14ac:dyDescent="0.25">
      <c r="B160" s="21"/>
      <c r="C160" s="21"/>
      <c r="D160" s="1"/>
      <c r="E160" s="1"/>
      <c r="F160" s="1"/>
      <c r="G160" s="1"/>
      <c r="H160" s="1"/>
      <c r="I160" s="1"/>
      <c r="J160" s="18"/>
      <c r="K160" s="18"/>
      <c r="L160" s="18"/>
      <c r="M160"/>
      <c r="N160"/>
      <c r="O160"/>
    </row>
    <row r="161" spans="2:15" x14ac:dyDescent="0.25">
      <c r="B161" s="21"/>
      <c r="C161" s="21"/>
      <c r="D161" s="1"/>
      <c r="E161" s="1"/>
      <c r="F161" s="1"/>
      <c r="G161" s="1"/>
      <c r="H161" s="1"/>
      <c r="I161" s="1"/>
      <c r="J161" s="18"/>
      <c r="K161" s="18"/>
      <c r="L161" s="18"/>
      <c r="M161"/>
      <c r="N161"/>
      <c r="O161"/>
    </row>
    <row r="162" spans="2:15" x14ac:dyDescent="0.25">
      <c r="B162" s="21"/>
      <c r="C162" s="21"/>
      <c r="D162" s="1"/>
      <c r="E162" s="1"/>
      <c r="F162" s="1"/>
      <c r="G162" s="1"/>
      <c r="H162" s="1"/>
      <c r="I162" s="1"/>
      <c r="J162" s="18"/>
      <c r="K162" s="18"/>
      <c r="L162" s="18"/>
      <c r="M162"/>
      <c r="N162"/>
      <c r="O162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4"/>
      <c r="L771" s="4"/>
      <c r="M771" s="3"/>
      <c r="N771" s="3"/>
    </row>
  </sheetData>
  <mergeCells count="57">
    <mergeCell ref="D72:O72"/>
    <mergeCell ref="D75:O77"/>
    <mergeCell ref="D78:O78"/>
    <mergeCell ref="D79:O79"/>
    <mergeCell ref="D80:O84"/>
    <mergeCell ref="D63:O63"/>
    <mergeCell ref="D64:O64"/>
    <mergeCell ref="D65:O65"/>
    <mergeCell ref="D66:O70"/>
    <mergeCell ref="D71:O71"/>
    <mergeCell ref="B2:O2"/>
    <mergeCell ref="B3:O3"/>
    <mergeCell ref="B4:O4"/>
    <mergeCell ref="B5:O5"/>
    <mergeCell ref="B11:O11"/>
    <mergeCell ref="M6:N10"/>
    <mergeCell ref="D101:O105"/>
    <mergeCell ref="B106:O107"/>
    <mergeCell ref="D85:O85"/>
    <mergeCell ref="D86:O86"/>
    <mergeCell ref="D87:O91"/>
    <mergeCell ref="D92:O92"/>
    <mergeCell ref="D93:O93"/>
    <mergeCell ref="D94:O94"/>
    <mergeCell ref="D95:O95"/>
    <mergeCell ref="D96:O98"/>
    <mergeCell ref="D99:O99"/>
    <mergeCell ref="D100:O100"/>
    <mergeCell ref="D51:O51"/>
    <mergeCell ref="D52:O56"/>
    <mergeCell ref="D57:O57"/>
    <mergeCell ref="D58:O58"/>
    <mergeCell ref="I9:I10"/>
    <mergeCell ref="D20:O24"/>
    <mergeCell ref="D25:O25"/>
    <mergeCell ref="D26:O26"/>
    <mergeCell ref="D32:O32"/>
    <mergeCell ref="D33:O33"/>
    <mergeCell ref="D34:O38"/>
    <mergeCell ref="D39:O39"/>
    <mergeCell ref="D40:O40"/>
    <mergeCell ref="B43:O44"/>
    <mergeCell ref="D50:O50"/>
    <mergeCell ref="B12:C12"/>
    <mergeCell ref="D18:O18"/>
    <mergeCell ref="D19:O19"/>
    <mergeCell ref="B6:C7"/>
    <mergeCell ref="D6:D10"/>
    <mergeCell ref="E6:G6"/>
    <mergeCell ref="H6:I6"/>
    <mergeCell ref="J6:J7"/>
    <mergeCell ref="K6:L6"/>
    <mergeCell ref="O6:O10"/>
    <mergeCell ref="B8:C8"/>
    <mergeCell ref="B9:C10"/>
    <mergeCell ref="F9:F10"/>
    <mergeCell ref="G9:G10"/>
  </mergeCells>
  <conditionalFormatting sqref="D75">
    <cfRule type="expression" dxfId="73" priority="3" stopIfTrue="1">
      <formula>NOT(MONTH(D75)=$A$47)</formula>
    </cfRule>
    <cfRule type="expression" dxfId="72" priority="4" stopIfTrue="1">
      <formula>MATCH(D75,_xlnm.Print_Area,0)&gt;0</formula>
    </cfRule>
  </conditionalFormatting>
  <conditionalFormatting sqref="D31:E31">
    <cfRule type="expression" dxfId="71" priority="27" stopIfTrue="1">
      <formula>NOT(MONTH(D31)=$A$47)</formula>
    </cfRule>
    <cfRule type="expression" dxfId="70" priority="28" stopIfTrue="1">
      <formula>MATCH(D31,_xlnm.Print_Area,0)&gt;0</formula>
    </cfRule>
  </conditionalFormatting>
  <conditionalFormatting sqref="D13:F13">
    <cfRule type="expression" dxfId="69" priority="35" stopIfTrue="1">
      <formula>NOT(MONTH(D13)=$A$47)</formula>
    </cfRule>
    <cfRule type="expression" dxfId="68" priority="36" stopIfTrue="1">
      <formula>MATCH(D13,_xlnm.Print_Area,0)&gt;0</formula>
    </cfRule>
  </conditionalFormatting>
  <conditionalFormatting sqref="D17:F17">
    <cfRule type="expression" dxfId="67" priority="34" stopIfTrue="1">
      <formula>MATCH(D17,_xlnm.Print_Area,0)&gt;0</formula>
    </cfRule>
    <cfRule type="expression" dxfId="66" priority="33" stopIfTrue="1">
      <formula>NOT(MONTH(D17)=$A$47)</formula>
    </cfRule>
  </conditionalFormatting>
  <conditionalFormatting sqref="D27:F27">
    <cfRule type="expression" dxfId="65" priority="30" stopIfTrue="1">
      <formula>MATCH(D27,_xlnm.Print_Area,0)&gt;0</formula>
    </cfRule>
    <cfRule type="expression" dxfId="64" priority="29" stopIfTrue="1">
      <formula>NOT(MONTH(D27)=$A$47)</formula>
    </cfRule>
  </conditionalFormatting>
  <conditionalFormatting sqref="D41:F41">
    <cfRule type="expression" dxfId="63" priority="23" stopIfTrue="1">
      <formula>NOT(MONTH(D41)=$A$47)</formula>
    </cfRule>
    <cfRule type="expression" dxfId="62" priority="24" stopIfTrue="1">
      <formula>MATCH(D41,_xlnm.Print_Area,0)&gt;0</formula>
    </cfRule>
  </conditionalFormatting>
  <conditionalFormatting sqref="D49:F49">
    <cfRule type="expression" dxfId="61" priority="19" stopIfTrue="1">
      <formula>NOT(MONTH(D49)=$A$47)</formula>
    </cfRule>
    <cfRule type="expression" dxfId="60" priority="20" stopIfTrue="1">
      <formula>MATCH(D49,_xlnm.Print_Area,0)&gt;0</formula>
    </cfRule>
  </conditionalFormatting>
  <conditionalFormatting sqref="D73:F74">
    <cfRule type="expression" dxfId="59" priority="9" stopIfTrue="1">
      <formula>NOT(MONTH(D73)=$A$47)</formula>
    </cfRule>
    <cfRule type="expression" dxfId="58" priority="10" stopIfTrue="1">
      <formula>MATCH(D73,_xlnm.Print_Area,0)&gt;0</formula>
    </cfRule>
  </conditionalFormatting>
  <conditionalFormatting sqref="D45:H45">
    <cfRule type="expression" dxfId="57" priority="7" stopIfTrue="1">
      <formula>NOT(MONTH(D45)=$A$47)</formula>
    </cfRule>
    <cfRule type="expression" dxfId="56" priority="8" stopIfTrue="1">
      <formula>MATCH(D45,_xlnm.Print_Area,0)&gt;0</formula>
    </cfRule>
  </conditionalFormatting>
  <conditionalFormatting sqref="D59:H59">
    <cfRule type="expression" dxfId="55" priority="43" stopIfTrue="1">
      <formula>NOT(MONTH(D59)=$A$47)</formula>
    </cfRule>
    <cfRule type="expression" dxfId="54" priority="44" stopIfTrue="1">
      <formula>MATCH(D59,_xlnm.Print_Area,0)&gt;0</formula>
    </cfRule>
  </conditionalFormatting>
  <conditionalFormatting sqref="G47:H49">
    <cfRule type="expression" dxfId="53" priority="13" stopIfTrue="1">
      <formula>NOT(MONTH(G47)=$A$47)</formula>
    </cfRule>
    <cfRule type="expression" dxfId="52" priority="14" stopIfTrue="1">
      <formula>MATCH(G47,_xlnm.Print_Area,0)&gt;0</formula>
    </cfRule>
  </conditionalFormatting>
  <conditionalFormatting sqref="G61:H62">
    <cfRule type="expression" dxfId="51" priority="37" stopIfTrue="1">
      <formula>NOT(MONTH(G61)=$A$47)</formula>
    </cfRule>
    <cfRule type="expression" dxfId="50" priority="38" stopIfTrue="1">
      <formula>MATCH(G61,_xlnm.Print_Area,0)&gt;0</formula>
    </cfRule>
  </conditionalFormatting>
  <conditionalFormatting sqref="J13:N17">
    <cfRule type="expression" dxfId="49" priority="144" stopIfTrue="1">
      <formula>MATCH(J13,_xlnm.Print_Area,0)&gt;0</formula>
    </cfRule>
    <cfRule type="expression" dxfId="48" priority="143" stopIfTrue="1">
      <formula>NOT(MONTH(J13)=$A$47)</formula>
    </cfRule>
  </conditionalFormatting>
  <conditionalFormatting sqref="J27:N31">
    <cfRule type="expression" dxfId="47" priority="127" stopIfTrue="1">
      <formula>NOT(MONTH(J27)=$A$47)</formula>
    </cfRule>
    <cfRule type="expression" dxfId="46" priority="128" stopIfTrue="1">
      <formula>MATCH(J27,_xlnm.Print_Area,0)&gt;0</formula>
    </cfRule>
  </conditionalFormatting>
  <conditionalFormatting sqref="J41:N42">
    <cfRule type="expression" dxfId="45" priority="121" stopIfTrue="1">
      <formula>NOT(MONTH(J41)=$A$47)</formula>
    </cfRule>
    <cfRule type="expression" dxfId="44" priority="122" stopIfTrue="1">
      <formula>MATCH(J41,_xlnm.Print_Area,0)&gt;0</formula>
    </cfRule>
  </conditionalFormatting>
  <conditionalFormatting sqref="J45:N49">
    <cfRule type="expression" dxfId="43" priority="101" stopIfTrue="1">
      <formula>NOT(MONTH(J45)=$A$47)</formula>
    </cfRule>
    <cfRule type="expression" dxfId="42" priority="102" stopIfTrue="1">
      <formula>MATCH(J45,_xlnm.Print_Area,0)&gt;0</formula>
    </cfRule>
  </conditionalFormatting>
  <conditionalFormatting sqref="J59:O62">
    <cfRule type="expression" dxfId="41" priority="87" stopIfTrue="1">
      <formula>NOT(MONTH(J59)=$A$47)</formula>
    </cfRule>
    <cfRule type="expression" dxfId="40" priority="88" stopIfTrue="1">
      <formula>MATCH(J59,_xlnm.Print_Area,0)&gt;0</formula>
    </cfRule>
  </conditionalFormatting>
  <conditionalFormatting sqref="J73:O74">
    <cfRule type="expression" dxfId="39" priority="2" stopIfTrue="1">
      <formula>MATCH(J73,_xlnm.Print_Area,0)&gt;0</formula>
    </cfRule>
    <cfRule type="expression" dxfId="38" priority="1" stopIfTrue="1">
      <formula>NOT(MONTH(J73)=$A$47)</formula>
    </cfRule>
  </conditionalFormatting>
  <conditionalFormatting sqref="Q16">
    <cfRule type="expression" dxfId="37" priority="6" stopIfTrue="1">
      <formula>MATCH(Q16,_xlnm.Print_Area,0)&gt;0</formula>
    </cfRule>
    <cfRule type="expression" dxfId="36" priority="5" stopIfTrue="1">
      <formula>NOT(MONTH(Q16)=$A$48)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R871"/>
  <sheetViews>
    <sheetView topLeftCell="A31" zoomScale="61" zoomScaleNormal="83" zoomScalePageLayoutView="120" workbookViewId="0">
      <selection activeCell="S45" sqref="S45"/>
    </sheetView>
  </sheetViews>
  <sheetFormatPr defaultColWidth="8.81640625" defaultRowHeight="12.5" x14ac:dyDescent="0.25"/>
  <cols>
    <col min="2" max="3" width="13.81640625" style="6" customWidth="1"/>
    <col min="4" max="10" width="17.81640625" style="6" customWidth="1"/>
    <col min="11" max="12" width="17.81640625" style="7" customWidth="1"/>
    <col min="13" max="13" width="17.81640625" style="6" customWidth="1"/>
    <col min="14" max="14" width="17.81640625" style="8" customWidth="1"/>
    <col min="16" max="16" width="22.81640625" customWidth="1"/>
    <col min="17" max="18" width="15.81640625" customWidth="1"/>
  </cols>
  <sheetData>
    <row r="1" spans="2:18" ht="13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8" ht="25" customHeight="1" x14ac:dyDescent="0.25">
      <c r="B2" s="186" t="s">
        <v>97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</row>
    <row r="3" spans="2:18" ht="25" customHeight="1" x14ac:dyDescent="0.25">
      <c r="B3" s="189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1"/>
    </row>
    <row r="4" spans="2:18" ht="25" customHeight="1" thickBot="1" x14ac:dyDescent="0.3">
      <c r="B4" s="235" t="s">
        <v>75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7"/>
    </row>
    <row r="5" spans="2:18" ht="35" customHeight="1" thickBot="1" x14ac:dyDescent="0.3">
      <c r="B5" s="238" t="s">
        <v>71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40"/>
    </row>
    <row r="6" spans="2:18" ht="35" customHeight="1" x14ac:dyDescent="0.25">
      <c r="B6" s="214" t="s">
        <v>1</v>
      </c>
      <c r="C6" s="199"/>
      <c r="D6" s="217"/>
      <c r="E6" s="221" t="s">
        <v>25</v>
      </c>
      <c r="F6" s="221"/>
      <c r="G6" s="221"/>
      <c r="H6" s="222" t="s">
        <v>26</v>
      </c>
      <c r="I6" s="222"/>
      <c r="J6" s="223" t="s">
        <v>27</v>
      </c>
      <c r="K6" s="146" t="s">
        <v>28</v>
      </c>
      <c r="L6" s="147"/>
      <c r="M6" s="217" t="s">
        <v>29</v>
      </c>
      <c r="N6" s="204" t="s">
        <v>76</v>
      </c>
    </row>
    <row r="7" spans="2:18" ht="35" customHeight="1" x14ac:dyDescent="0.25">
      <c r="B7" s="215"/>
      <c r="C7" s="216"/>
      <c r="D7" s="218"/>
      <c r="E7" s="23" t="s">
        <v>30</v>
      </c>
      <c r="F7" s="24" t="s">
        <v>31</v>
      </c>
      <c r="G7" s="25" t="s">
        <v>32</v>
      </c>
      <c r="H7" s="26" t="s">
        <v>33</v>
      </c>
      <c r="I7" s="27" t="s">
        <v>34</v>
      </c>
      <c r="J7" s="224"/>
      <c r="K7" s="28" t="s">
        <v>35</v>
      </c>
      <c r="L7" s="29" t="s">
        <v>36</v>
      </c>
      <c r="M7" s="218"/>
      <c r="N7" s="205"/>
    </row>
    <row r="8" spans="2:18" ht="35" customHeight="1" x14ac:dyDescent="0.25">
      <c r="B8" s="208" t="s">
        <v>2</v>
      </c>
      <c r="C8" s="209"/>
      <c r="D8" s="219"/>
      <c r="E8" s="17" t="s">
        <v>72</v>
      </c>
      <c r="F8" s="14" t="s">
        <v>38</v>
      </c>
      <c r="G8" s="17" t="s">
        <v>81</v>
      </c>
      <c r="H8" s="17" t="s">
        <v>73</v>
      </c>
      <c r="I8" s="14" t="s">
        <v>41</v>
      </c>
      <c r="J8" s="41" t="s">
        <v>77</v>
      </c>
      <c r="K8" s="17" t="s">
        <v>78</v>
      </c>
      <c r="L8" s="17" t="s">
        <v>74</v>
      </c>
      <c r="M8" s="219"/>
      <c r="N8" s="206"/>
    </row>
    <row r="9" spans="2:18" ht="35" customHeight="1" x14ac:dyDescent="0.25">
      <c r="B9" s="208" t="s">
        <v>3</v>
      </c>
      <c r="C9" s="209"/>
      <c r="D9" s="219"/>
      <c r="E9" s="2" t="s">
        <v>45</v>
      </c>
      <c r="F9" s="212" t="s">
        <v>46</v>
      </c>
      <c r="G9" s="212" t="s">
        <v>47</v>
      </c>
      <c r="H9" s="2" t="s">
        <v>48</v>
      </c>
      <c r="I9" s="212" t="s">
        <v>47</v>
      </c>
      <c r="J9" s="2" t="s">
        <v>49</v>
      </c>
      <c r="K9" s="2" t="s">
        <v>45</v>
      </c>
      <c r="L9" s="2" t="s">
        <v>45</v>
      </c>
      <c r="M9" s="219"/>
      <c r="N9" s="206"/>
    </row>
    <row r="10" spans="2:18" ht="35" customHeight="1" thickBot="1" x14ac:dyDescent="0.3">
      <c r="B10" s="210"/>
      <c r="C10" s="211"/>
      <c r="D10" s="220"/>
      <c r="E10" s="47" t="s">
        <v>50</v>
      </c>
      <c r="F10" s="213"/>
      <c r="G10" s="213"/>
      <c r="H10" s="47" t="s">
        <v>50</v>
      </c>
      <c r="I10" s="213"/>
      <c r="J10" s="47" t="s">
        <v>50</v>
      </c>
      <c r="K10" s="47" t="s">
        <v>50</v>
      </c>
      <c r="L10" s="47" t="s">
        <v>50</v>
      </c>
      <c r="M10" s="220"/>
      <c r="N10" s="207"/>
    </row>
    <row r="11" spans="2:18" s="42" customFormat="1" ht="40" customHeight="1" thickBot="1" x14ac:dyDescent="0.3">
      <c r="B11" s="250" t="s">
        <v>94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  <c r="P11" s="15"/>
      <c r="Q11" s="92" t="s">
        <v>4</v>
      </c>
      <c r="R11" s="93" t="s">
        <v>5</v>
      </c>
    </row>
    <row r="12" spans="2:18" ht="25" customHeight="1" thickBot="1" x14ac:dyDescent="0.3">
      <c r="B12" s="268" t="s">
        <v>6</v>
      </c>
      <c r="C12" s="269"/>
      <c r="D12" s="43" t="s">
        <v>7</v>
      </c>
      <c r="E12" s="43" t="s">
        <v>8</v>
      </c>
      <c r="F12" s="43" t="s">
        <v>9</v>
      </c>
      <c r="G12" s="43" t="s">
        <v>10</v>
      </c>
      <c r="H12" s="43" t="s">
        <v>11</v>
      </c>
      <c r="I12" s="43" t="s">
        <v>12</v>
      </c>
      <c r="J12" s="44" t="s">
        <v>13</v>
      </c>
      <c r="K12" s="44" t="s">
        <v>14</v>
      </c>
      <c r="L12" s="44" t="s">
        <v>15</v>
      </c>
      <c r="M12" s="44" t="s">
        <v>23</v>
      </c>
      <c r="N12" s="45" t="s">
        <v>51</v>
      </c>
      <c r="P12" s="48" t="s">
        <v>52</v>
      </c>
      <c r="Q12" s="94">
        <v>29</v>
      </c>
      <c r="R12" s="95">
        <f>COUNTIF($B$13:$O$104,"Mal. App. Cardiovasc.")</f>
        <v>29</v>
      </c>
    </row>
    <row r="13" spans="2:18" ht="25" customHeight="1" x14ac:dyDescent="0.25">
      <c r="B13" s="12" t="s">
        <v>16</v>
      </c>
      <c r="C13" s="78">
        <v>46083</v>
      </c>
      <c r="D13" s="270" t="s">
        <v>95</v>
      </c>
      <c r="E13" s="271"/>
      <c r="F13" s="271"/>
      <c r="G13" s="271"/>
      <c r="H13" s="271"/>
      <c r="I13" s="271"/>
      <c r="J13" s="271"/>
      <c r="K13" s="271"/>
      <c r="L13" s="271"/>
      <c r="M13" s="271"/>
      <c r="N13" s="272"/>
      <c r="P13" s="55" t="s">
        <v>56</v>
      </c>
      <c r="Q13" s="94">
        <v>7</v>
      </c>
      <c r="R13" s="95">
        <f>COUNTIF($B$13:$O$104,"Chirurgia Cardiaca")</f>
        <v>7</v>
      </c>
    </row>
    <row r="14" spans="2:18" ht="25" customHeight="1" x14ac:dyDescent="0.25">
      <c r="B14" s="9" t="s">
        <v>17</v>
      </c>
      <c r="C14" s="79">
        <v>46084</v>
      </c>
      <c r="D14" s="273"/>
      <c r="E14" s="274"/>
      <c r="F14" s="274"/>
      <c r="G14" s="274"/>
      <c r="H14" s="274"/>
      <c r="I14" s="274"/>
      <c r="J14" s="274"/>
      <c r="K14" s="274"/>
      <c r="L14" s="274"/>
      <c r="M14" s="274"/>
      <c r="N14" s="275"/>
      <c r="P14" s="35" t="s">
        <v>57</v>
      </c>
      <c r="Q14" s="94">
        <v>14</v>
      </c>
      <c r="R14" s="95">
        <f>COUNTIF($B$13:$O$104,"Chirurgia Vascolare")</f>
        <v>14</v>
      </c>
    </row>
    <row r="15" spans="2:18" ht="25" customHeight="1" x14ac:dyDescent="0.25">
      <c r="B15" s="9" t="s">
        <v>18</v>
      </c>
      <c r="C15" s="79">
        <v>46085</v>
      </c>
      <c r="D15" s="273"/>
      <c r="E15" s="274"/>
      <c r="F15" s="274"/>
      <c r="G15" s="274"/>
      <c r="H15" s="274"/>
      <c r="I15" s="274"/>
      <c r="J15" s="274"/>
      <c r="K15" s="274"/>
      <c r="L15" s="274"/>
      <c r="M15" s="274"/>
      <c r="N15" s="275"/>
      <c r="P15" s="49" t="s">
        <v>58</v>
      </c>
      <c r="Q15" s="94">
        <v>29</v>
      </c>
      <c r="R15" s="95">
        <f>COUNTIF($B$13:$O$104,"Mal. App. Respiratorio")</f>
        <v>29</v>
      </c>
    </row>
    <row r="16" spans="2:18" ht="25" customHeight="1" x14ac:dyDescent="0.25">
      <c r="B16" s="9" t="s">
        <v>19</v>
      </c>
      <c r="C16" s="79">
        <v>46086</v>
      </c>
      <c r="D16" s="273"/>
      <c r="E16" s="274"/>
      <c r="F16" s="274"/>
      <c r="G16" s="274"/>
      <c r="H16" s="274"/>
      <c r="I16" s="274"/>
      <c r="J16" s="274"/>
      <c r="K16" s="274"/>
      <c r="L16" s="274"/>
      <c r="M16" s="274"/>
      <c r="N16" s="275"/>
      <c r="P16" s="38" t="s">
        <v>60</v>
      </c>
      <c r="Q16" s="94">
        <v>14</v>
      </c>
      <c r="R16" s="95">
        <f>COUNTIF($B$13:$O$104,"Chirurgia Toracica")</f>
        <v>14</v>
      </c>
    </row>
    <row r="17" spans="2:18" ht="25" customHeight="1" x14ac:dyDescent="0.25">
      <c r="B17" s="9" t="s">
        <v>20</v>
      </c>
      <c r="C17" s="79">
        <v>46087</v>
      </c>
      <c r="D17" s="273"/>
      <c r="E17" s="274"/>
      <c r="F17" s="274"/>
      <c r="G17" s="274"/>
      <c r="H17" s="274"/>
      <c r="I17" s="274"/>
      <c r="J17" s="274"/>
      <c r="K17" s="274"/>
      <c r="L17" s="274"/>
      <c r="M17" s="274"/>
      <c r="N17" s="275"/>
      <c r="P17" s="50" t="s">
        <v>61</v>
      </c>
      <c r="Q17" s="94">
        <v>22</v>
      </c>
      <c r="R17" s="95">
        <f>COUNTIF($B$13:$O$104,"Farmacologia")</f>
        <v>22</v>
      </c>
    </row>
    <row r="18" spans="2:18" ht="25" customHeight="1" x14ac:dyDescent="0.25">
      <c r="B18" s="10" t="s">
        <v>21</v>
      </c>
      <c r="C18" s="73">
        <v>46088</v>
      </c>
      <c r="D18" s="276"/>
      <c r="E18" s="277"/>
      <c r="F18" s="277"/>
      <c r="G18" s="277"/>
      <c r="H18" s="277"/>
      <c r="I18" s="277"/>
      <c r="J18" s="277"/>
      <c r="K18" s="277"/>
      <c r="L18" s="277"/>
      <c r="M18" s="277"/>
      <c r="N18" s="278"/>
      <c r="P18" s="53" t="s">
        <v>103</v>
      </c>
      <c r="Q18" s="94">
        <v>29</v>
      </c>
      <c r="R18" s="95">
        <f>COUNTIF($B$13:$O$104,"Semeiotica Medica D1")</f>
        <v>29</v>
      </c>
    </row>
    <row r="19" spans="2:18" ht="25" customHeight="1" x14ac:dyDescent="0.25">
      <c r="B19" s="10" t="s">
        <v>22</v>
      </c>
      <c r="C19" s="73">
        <v>46089</v>
      </c>
      <c r="D19" s="276"/>
      <c r="E19" s="277"/>
      <c r="F19" s="277"/>
      <c r="G19" s="277"/>
      <c r="H19" s="277"/>
      <c r="I19" s="277"/>
      <c r="J19" s="277"/>
      <c r="K19" s="277"/>
      <c r="L19" s="277"/>
      <c r="M19" s="277"/>
      <c r="N19" s="278"/>
      <c r="P19" s="107" t="s">
        <v>102</v>
      </c>
      <c r="Q19" s="94">
        <v>29</v>
      </c>
      <c r="R19" s="95">
        <f>COUNTIF($B$13:$O$104,"Semeiotica Chirurgica D1")</f>
        <v>29</v>
      </c>
    </row>
    <row r="20" spans="2:18" ht="25" customHeight="1" x14ac:dyDescent="0.25">
      <c r="B20" s="9" t="s">
        <v>16</v>
      </c>
      <c r="C20" s="79">
        <v>46090</v>
      </c>
      <c r="D20" s="66" t="s">
        <v>53</v>
      </c>
      <c r="E20" s="23" t="s">
        <v>53</v>
      </c>
      <c r="F20" s="11" t="s">
        <v>54</v>
      </c>
      <c r="G20" s="11" t="s">
        <v>54</v>
      </c>
      <c r="H20" s="11" t="s">
        <v>54</v>
      </c>
      <c r="I20" s="14"/>
      <c r="J20" s="28" t="s">
        <v>103</v>
      </c>
      <c r="K20" s="28" t="s">
        <v>103</v>
      </c>
      <c r="L20" s="28" t="s">
        <v>103</v>
      </c>
      <c r="M20" s="29" t="s">
        <v>102</v>
      </c>
      <c r="N20" s="127" t="s">
        <v>102</v>
      </c>
      <c r="P20" s="56" t="s">
        <v>104</v>
      </c>
      <c r="Q20" s="94">
        <v>29</v>
      </c>
      <c r="R20" s="95">
        <f>COUNTIF($B$13:$O$104,"Semeiotica Medica D2")</f>
        <v>29</v>
      </c>
    </row>
    <row r="21" spans="2:18" ht="25" customHeight="1" thickBot="1" x14ac:dyDescent="0.3">
      <c r="B21" s="9" t="s">
        <v>17</v>
      </c>
      <c r="C21" s="79">
        <v>46091</v>
      </c>
      <c r="D21" s="112" t="s">
        <v>55</v>
      </c>
      <c r="E21" s="36" t="s">
        <v>55</v>
      </c>
      <c r="F21" s="39" t="s">
        <v>62</v>
      </c>
      <c r="G21" s="39" t="s">
        <v>62</v>
      </c>
      <c r="H21" s="39" t="s">
        <v>62</v>
      </c>
      <c r="I21" s="14"/>
      <c r="J21" s="123" t="s">
        <v>104</v>
      </c>
      <c r="K21" s="123" t="s">
        <v>104</v>
      </c>
      <c r="L21" s="123" t="s">
        <v>104</v>
      </c>
      <c r="M21" s="142" t="s">
        <v>101</v>
      </c>
      <c r="N21" s="143" t="s">
        <v>101</v>
      </c>
      <c r="P21" s="57" t="s">
        <v>101</v>
      </c>
      <c r="Q21" s="96">
        <v>29</v>
      </c>
      <c r="R21" s="97">
        <f>COUNTIF($B$13:$O$104,"Semeiotica Chirurgica D2")</f>
        <v>29</v>
      </c>
    </row>
    <row r="22" spans="2:18" ht="25" customHeight="1" x14ac:dyDescent="0.25">
      <c r="B22" s="9" t="s">
        <v>18</v>
      </c>
      <c r="C22" s="79">
        <v>46092</v>
      </c>
      <c r="D22" s="66" t="s">
        <v>53</v>
      </c>
      <c r="E22" s="23" t="s">
        <v>53</v>
      </c>
      <c r="F22" s="11" t="s">
        <v>54</v>
      </c>
      <c r="G22" s="11" t="s">
        <v>54</v>
      </c>
      <c r="H22" s="11" t="s">
        <v>54</v>
      </c>
      <c r="I22" s="14"/>
      <c r="J22" s="29" t="s">
        <v>102</v>
      </c>
      <c r="K22" s="29" t="s">
        <v>102</v>
      </c>
      <c r="L22" s="29" t="s">
        <v>102</v>
      </c>
      <c r="M22" s="28" t="s">
        <v>103</v>
      </c>
      <c r="N22" s="130" t="s">
        <v>103</v>
      </c>
    </row>
    <row r="23" spans="2:18" ht="25" customHeight="1" x14ac:dyDescent="0.25">
      <c r="B23" s="9" t="s">
        <v>19</v>
      </c>
      <c r="C23" s="79">
        <v>46093</v>
      </c>
      <c r="D23" s="112" t="s">
        <v>55</v>
      </c>
      <c r="E23" s="36" t="s">
        <v>55</v>
      </c>
      <c r="F23" s="39" t="s">
        <v>62</v>
      </c>
      <c r="G23" s="39" t="s">
        <v>62</v>
      </c>
      <c r="H23" s="39" t="s">
        <v>62</v>
      </c>
      <c r="I23" s="14"/>
      <c r="J23" s="142" t="s">
        <v>101</v>
      </c>
      <c r="K23" s="142" t="s">
        <v>101</v>
      </c>
      <c r="L23" s="142" t="s">
        <v>101</v>
      </c>
      <c r="M23" s="123" t="s">
        <v>104</v>
      </c>
      <c r="N23" s="128" t="s">
        <v>104</v>
      </c>
    </row>
    <row r="24" spans="2:18" ht="25" customHeight="1" x14ac:dyDescent="0.25">
      <c r="B24" s="9" t="s">
        <v>20</v>
      </c>
      <c r="C24" s="79">
        <v>46094</v>
      </c>
      <c r="D24" s="66" t="s">
        <v>53</v>
      </c>
      <c r="E24" s="23" t="s">
        <v>53</v>
      </c>
      <c r="F24" s="11" t="s">
        <v>54</v>
      </c>
      <c r="G24" s="11" t="s">
        <v>54</v>
      </c>
      <c r="H24" s="11" t="s">
        <v>54</v>
      </c>
      <c r="I24" s="14"/>
      <c r="J24" s="123" t="s">
        <v>104</v>
      </c>
      <c r="K24" s="123" t="s">
        <v>104</v>
      </c>
      <c r="L24" s="123" t="s">
        <v>104</v>
      </c>
      <c r="M24" s="29" t="s">
        <v>102</v>
      </c>
      <c r="N24" s="127" t="s">
        <v>102</v>
      </c>
    </row>
    <row r="25" spans="2:18" ht="25" customHeight="1" x14ac:dyDescent="0.25">
      <c r="B25" s="10" t="s">
        <v>21</v>
      </c>
      <c r="C25" s="73">
        <v>46095</v>
      </c>
      <c r="D25" s="276"/>
      <c r="E25" s="277"/>
      <c r="F25" s="277"/>
      <c r="G25" s="277"/>
      <c r="H25" s="277"/>
      <c r="I25" s="277"/>
      <c r="J25" s="277"/>
      <c r="K25" s="277"/>
      <c r="L25" s="277"/>
      <c r="M25" s="277"/>
      <c r="N25" s="278"/>
    </row>
    <row r="26" spans="2:18" ht="25" customHeight="1" x14ac:dyDescent="0.25">
      <c r="B26" s="10" t="s">
        <v>22</v>
      </c>
      <c r="C26" s="73">
        <v>46096</v>
      </c>
      <c r="D26" s="276"/>
      <c r="E26" s="277"/>
      <c r="F26" s="277"/>
      <c r="G26" s="277"/>
      <c r="H26" s="277"/>
      <c r="I26" s="277"/>
      <c r="J26" s="277"/>
      <c r="K26" s="277"/>
      <c r="L26" s="277"/>
      <c r="M26" s="277"/>
      <c r="N26" s="278"/>
    </row>
    <row r="27" spans="2:18" ht="25" customHeight="1" x14ac:dyDescent="0.25">
      <c r="B27" s="9" t="s">
        <v>16</v>
      </c>
      <c r="C27" s="79">
        <v>46097</v>
      </c>
      <c r="D27" s="273" t="s">
        <v>95</v>
      </c>
      <c r="E27" s="274"/>
      <c r="F27" s="274"/>
      <c r="G27" s="274"/>
      <c r="H27" s="274"/>
      <c r="I27" s="274"/>
      <c r="J27" s="274"/>
      <c r="K27" s="274"/>
      <c r="L27" s="274"/>
      <c r="M27" s="274"/>
      <c r="N27" s="275"/>
    </row>
    <row r="28" spans="2:18" ht="25" customHeight="1" x14ac:dyDescent="0.25">
      <c r="B28" s="9" t="s">
        <v>17</v>
      </c>
      <c r="C28" s="79">
        <v>46098</v>
      </c>
      <c r="D28" s="273"/>
      <c r="E28" s="274"/>
      <c r="F28" s="274"/>
      <c r="G28" s="274"/>
      <c r="H28" s="274"/>
      <c r="I28" s="274"/>
      <c r="J28" s="274"/>
      <c r="K28" s="274"/>
      <c r="L28" s="274"/>
      <c r="M28" s="274"/>
      <c r="N28" s="275"/>
    </row>
    <row r="29" spans="2:18" ht="25" customHeight="1" x14ac:dyDescent="0.25">
      <c r="B29" s="9" t="s">
        <v>18</v>
      </c>
      <c r="C29" s="79">
        <v>46099</v>
      </c>
      <c r="D29" s="273"/>
      <c r="E29" s="274"/>
      <c r="F29" s="274"/>
      <c r="G29" s="274"/>
      <c r="H29" s="274"/>
      <c r="I29" s="274"/>
      <c r="J29" s="274"/>
      <c r="K29" s="274"/>
      <c r="L29" s="274"/>
      <c r="M29" s="274"/>
      <c r="N29" s="275"/>
    </row>
    <row r="30" spans="2:18" ht="25" customHeight="1" x14ac:dyDescent="0.25">
      <c r="B30" s="9" t="s">
        <v>19</v>
      </c>
      <c r="C30" s="79">
        <v>46100</v>
      </c>
      <c r="D30" s="273"/>
      <c r="E30" s="274"/>
      <c r="F30" s="274"/>
      <c r="G30" s="274"/>
      <c r="H30" s="274"/>
      <c r="I30" s="274"/>
      <c r="J30" s="274"/>
      <c r="K30" s="274"/>
      <c r="L30" s="274"/>
      <c r="M30" s="274"/>
      <c r="N30" s="275"/>
    </row>
    <row r="31" spans="2:18" ht="25" customHeight="1" x14ac:dyDescent="0.25">
      <c r="B31" s="9" t="s">
        <v>20</v>
      </c>
      <c r="C31" s="79">
        <v>46101</v>
      </c>
      <c r="D31" s="273"/>
      <c r="E31" s="274"/>
      <c r="F31" s="274"/>
      <c r="G31" s="274"/>
      <c r="H31" s="274"/>
      <c r="I31" s="274"/>
      <c r="J31" s="274"/>
      <c r="K31" s="274"/>
      <c r="L31" s="274"/>
      <c r="M31" s="274"/>
      <c r="N31" s="275"/>
    </row>
    <row r="32" spans="2:18" ht="25" customHeight="1" x14ac:dyDescent="0.25">
      <c r="B32" s="10" t="s">
        <v>21</v>
      </c>
      <c r="C32" s="73">
        <v>46102</v>
      </c>
      <c r="D32" s="276"/>
      <c r="E32" s="277"/>
      <c r="F32" s="277"/>
      <c r="G32" s="277"/>
      <c r="H32" s="277"/>
      <c r="I32" s="277"/>
      <c r="J32" s="277"/>
      <c r="K32" s="277"/>
      <c r="L32" s="277"/>
      <c r="M32" s="277"/>
      <c r="N32" s="278"/>
    </row>
    <row r="33" spans="2:14" ht="25" customHeight="1" x14ac:dyDescent="0.25">
      <c r="B33" s="10" t="s">
        <v>22</v>
      </c>
      <c r="C33" s="73">
        <v>46103</v>
      </c>
      <c r="D33" s="276"/>
      <c r="E33" s="277"/>
      <c r="F33" s="277"/>
      <c r="G33" s="277"/>
      <c r="H33" s="277"/>
      <c r="I33" s="277"/>
      <c r="J33" s="277"/>
      <c r="K33" s="277"/>
      <c r="L33" s="277"/>
      <c r="M33" s="277"/>
      <c r="N33" s="278"/>
    </row>
    <row r="34" spans="2:14" ht="25" customHeight="1" x14ac:dyDescent="0.25">
      <c r="B34" s="9" t="s">
        <v>16</v>
      </c>
      <c r="C34" s="79">
        <v>46104</v>
      </c>
      <c r="D34" s="66" t="s">
        <v>53</v>
      </c>
      <c r="E34" s="23" t="s">
        <v>53</v>
      </c>
      <c r="F34" s="11" t="s">
        <v>54</v>
      </c>
      <c r="G34" s="11" t="s">
        <v>54</v>
      </c>
      <c r="H34" s="11" t="s">
        <v>54</v>
      </c>
      <c r="I34" s="14"/>
      <c r="J34" s="28" t="s">
        <v>103</v>
      </c>
      <c r="K34" s="28" t="s">
        <v>103</v>
      </c>
      <c r="L34" s="28" t="s">
        <v>103</v>
      </c>
      <c r="M34" s="29" t="s">
        <v>102</v>
      </c>
      <c r="N34" s="127" t="s">
        <v>102</v>
      </c>
    </row>
    <row r="35" spans="2:14" ht="25" customHeight="1" x14ac:dyDescent="0.25">
      <c r="B35" s="9" t="s">
        <v>17</v>
      </c>
      <c r="C35" s="79">
        <v>46105</v>
      </c>
      <c r="D35" s="112" t="s">
        <v>55</v>
      </c>
      <c r="E35" s="36" t="s">
        <v>55</v>
      </c>
      <c r="F35" s="39" t="s">
        <v>62</v>
      </c>
      <c r="G35" s="39" t="s">
        <v>62</v>
      </c>
      <c r="H35" s="39" t="s">
        <v>62</v>
      </c>
      <c r="I35" s="14"/>
      <c r="J35" s="123" t="s">
        <v>104</v>
      </c>
      <c r="K35" s="123" t="s">
        <v>104</v>
      </c>
      <c r="L35" s="123" t="s">
        <v>104</v>
      </c>
      <c r="M35" s="142" t="s">
        <v>101</v>
      </c>
      <c r="N35" s="143" t="s">
        <v>101</v>
      </c>
    </row>
    <row r="36" spans="2:14" ht="25" customHeight="1" x14ac:dyDescent="0.25">
      <c r="B36" s="9" t="s">
        <v>18</v>
      </c>
      <c r="C36" s="79">
        <v>46106</v>
      </c>
      <c r="D36" s="66" t="s">
        <v>53</v>
      </c>
      <c r="E36" s="23" t="s">
        <v>53</v>
      </c>
      <c r="F36" s="11" t="s">
        <v>54</v>
      </c>
      <c r="G36" s="11" t="s">
        <v>54</v>
      </c>
      <c r="H36" s="11" t="s">
        <v>54</v>
      </c>
      <c r="I36" s="14"/>
      <c r="J36" s="29" t="s">
        <v>102</v>
      </c>
      <c r="K36" s="29" t="s">
        <v>102</v>
      </c>
      <c r="L36" s="29" t="s">
        <v>102</v>
      </c>
      <c r="M36" s="28" t="s">
        <v>103</v>
      </c>
      <c r="N36" s="130" t="s">
        <v>103</v>
      </c>
    </row>
    <row r="37" spans="2:14" ht="25" customHeight="1" x14ac:dyDescent="0.25">
      <c r="B37" s="9" t="s">
        <v>19</v>
      </c>
      <c r="C37" s="79">
        <v>46107</v>
      </c>
      <c r="D37" s="112" t="s">
        <v>55</v>
      </c>
      <c r="E37" s="36" t="s">
        <v>55</v>
      </c>
      <c r="F37" s="39" t="s">
        <v>62</v>
      </c>
      <c r="G37" s="39" t="s">
        <v>62</v>
      </c>
      <c r="H37" s="39" t="s">
        <v>62</v>
      </c>
      <c r="I37" s="14"/>
      <c r="J37" s="123" t="s">
        <v>104</v>
      </c>
      <c r="K37" s="123" t="s">
        <v>104</v>
      </c>
      <c r="L37" s="123" t="s">
        <v>104</v>
      </c>
      <c r="M37" s="142" t="s">
        <v>101</v>
      </c>
      <c r="N37" s="143" t="s">
        <v>101</v>
      </c>
    </row>
    <row r="38" spans="2:14" ht="25" customHeight="1" x14ac:dyDescent="0.25">
      <c r="B38" s="9" t="s">
        <v>20</v>
      </c>
      <c r="C38" s="79">
        <v>46108</v>
      </c>
      <c r="D38" s="66" t="s">
        <v>53</v>
      </c>
      <c r="E38" s="23" t="s">
        <v>53</v>
      </c>
      <c r="F38" s="11" t="s">
        <v>54</v>
      </c>
      <c r="G38" s="11" t="s">
        <v>54</v>
      </c>
      <c r="H38" s="11" t="s">
        <v>54</v>
      </c>
      <c r="I38" s="14"/>
      <c r="J38" s="123" t="s">
        <v>104</v>
      </c>
      <c r="K38" s="123" t="s">
        <v>104</v>
      </c>
      <c r="L38" s="123" t="s">
        <v>104</v>
      </c>
      <c r="M38" s="142" t="s">
        <v>101</v>
      </c>
      <c r="N38" s="143" t="s">
        <v>101</v>
      </c>
    </row>
    <row r="39" spans="2:14" ht="25" customHeight="1" x14ac:dyDescent="0.25">
      <c r="B39" s="10" t="s">
        <v>21</v>
      </c>
      <c r="C39" s="73">
        <v>46109</v>
      </c>
      <c r="D39" s="276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2:14" ht="25" customHeight="1" x14ac:dyDescent="0.25">
      <c r="B40" s="10" t="s">
        <v>22</v>
      </c>
      <c r="C40" s="73">
        <v>46110</v>
      </c>
      <c r="D40" s="276"/>
      <c r="E40" s="277"/>
      <c r="F40" s="277"/>
      <c r="G40" s="277"/>
      <c r="H40" s="277"/>
      <c r="I40" s="277"/>
      <c r="J40" s="277"/>
      <c r="K40" s="277"/>
      <c r="L40" s="277"/>
      <c r="M40" s="277"/>
      <c r="N40" s="278"/>
    </row>
    <row r="41" spans="2:14" ht="25" customHeight="1" x14ac:dyDescent="0.25">
      <c r="B41" s="9" t="s">
        <v>16</v>
      </c>
      <c r="C41" s="79">
        <v>46111</v>
      </c>
      <c r="D41" s="273" t="s">
        <v>95</v>
      </c>
      <c r="E41" s="274"/>
      <c r="F41" s="274"/>
      <c r="G41" s="274"/>
      <c r="H41" s="274"/>
      <c r="I41" s="274"/>
      <c r="J41" s="274"/>
      <c r="K41" s="274"/>
      <c r="L41" s="274"/>
      <c r="M41" s="274"/>
      <c r="N41" s="275"/>
    </row>
    <row r="42" spans="2:14" ht="25" customHeight="1" thickBot="1" x14ac:dyDescent="0.3">
      <c r="B42" s="16" t="s">
        <v>17</v>
      </c>
      <c r="C42" s="80">
        <v>46112</v>
      </c>
      <c r="D42" s="281"/>
      <c r="E42" s="282"/>
      <c r="F42" s="282"/>
      <c r="G42" s="282"/>
      <c r="H42" s="282"/>
      <c r="I42" s="282"/>
      <c r="J42" s="282"/>
      <c r="K42" s="282"/>
      <c r="L42" s="282"/>
      <c r="M42" s="282"/>
      <c r="N42" s="283"/>
    </row>
    <row r="43" spans="2:14" ht="25" customHeight="1" x14ac:dyDescent="0.25">
      <c r="B43" s="178" t="s">
        <v>82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279"/>
    </row>
    <row r="44" spans="2:14" ht="25" customHeight="1" thickBot="1" x14ac:dyDescent="0.3"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280"/>
    </row>
    <row r="45" spans="2:14" ht="25" customHeight="1" x14ac:dyDescent="0.25">
      <c r="B45" s="12" t="s">
        <v>16</v>
      </c>
      <c r="C45" s="99">
        <v>46125</v>
      </c>
      <c r="D45" s="270" t="s">
        <v>95</v>
      </c>
      <c r="E45" s="271"/>
      <c r="F45" s="271"/>
      <c r="G45" s="271"/>
      <c r="H45" s="271"/>
      <c r="I45" s="271"/>
      <c r="J45" s="271"/>
      <c r="K45" s="271"/>
      <c r="L45" s="271"/>
      <c r="M45" s="271"/>
      <c r="N45" s="272"/>
    </row>
    <row r="46" spans="2:14" ht="25" customHeight="1" x14ac:dyDescent="0.25">
      <c r="B46" s="9" t="s">
        <v>17</v>
      </c>
      <c r="C46" s="72">
        <v>46126</v>
      </c>
      <c r="D46" s="273"/>
      <c r="E46" s="274"/>
      <c r="F46" s="274"/>
      <c r="G46" s="274"/>
      <c r="H46" s="274"/>
      <c r="I46" s="274"/>
      <c r="J46" s="274"/>
      <c r="K46" s="274"/>
      <c r="L46" s="274"/>
      <c r="M46" s="274"/>
      <c r="N46" s="275"/>
    </row>
    <row r="47" spans="2:14" ht="25" customHeight="1" x14ac:dyDescent="0.25">
      <c r="B47" s="9" t="s">
        <v>18</v>
      </c>
      <c r="C47" s="72">
        <v>46127</v>
      </c>
      <c r="D47" s="273"/>
      <c r="E47" s="274"/>
      <c r="F47" s="274"/>
      <c r="G47" s="274"/>
      <c r="H47" s="274"/>
      <c r="I47" s="274"/>
      <c r="J47" s="274"/>
      <c r="K47" s="274"/>
      <c r="L47" s="274"/>
      <c r="M47" s="274"/>
      <c r="N47" s="275"/>
    </row>
    <row r="48" spans="2:14" ht="25" customHeight="1" x14ac:dyDescent="0.25">
      <c r="B48" s="9" t="s">
        <v>19</v>
      </c>
      <c r="C48" s="72">
        <v>46128</v>
      </c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5"/>
    </row>
    <row r="49" spans="2:14" ht="25" customHeight="1" x14ac:dyDescent="0.25">
      <c r="B49" s="9" t="s">
        <v>20</v>
      </c>
      <c r="C49" s="72">
        <v>46129</v>
      </c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5"/>
    </row>
    <row r="50" spans="2:14" ht="25" customHeight="1" x14ac:dyDescent="0.25">
      <c r="B50" s="10" t="s">
        <v>21</v>
      </c>
      <c r="C50" s="73">
        <v>46130</v>
      </c>
      <c r="D50" s="276"/>
      <c r="E50" s="277"/>
      <c r="F50" s="277"/>
      <c r="G50" s="277"/>
      <c r="H50" s="277"/>
      <c r="I50" s="277"/>
      <c r="J50" s="277"/>
      <c r="K50" s="277"/>
      <c r="L50" s="277"/>
      <c r="M50" s="277"/>
      <c r="N50" s="278"/>
    </row>
    <row r="51" spans="2:14" ht="25" customHeight="1" x14ac:dyDescent="0.25">
      <c r="B51" s="10" t="s">
        <v>22</v>
      </c>
      <c r="C51" s="73">
        <v>46131</v>
      </c>
      <c r="D51" s="276"/>
      <c r="E51" s="277"/>
      <c r="F51" s="277"/>
      <c r="G51" s="277"/>
      <c r="H51" s="277"/>
      <c r="I51" s="277"/>
      <c r="J51" s="277"/>
      <c r="K51" s="277"/>
      <c r="L51" s="277"/>
      <c r="M51" s="277"/>
      <c r="N51" s="278"/>
    </row>
    <row r="52" spans="2:14" ht="25" customHeight="1" x14ac:dyDescent="0.25">
      <c r="B52" s="9" t="s">
        <v>16</v>
      </c>
      <c r="C52" s="72">
        <v>46132</v>
      </c>
      <c r="D52" s="66" t="s">
        <v>53</v>
      </c>
      <c r="E52" s="23" t="s">
        <v>53</v>
      </c>
      <c r="F52" s="23" t="s">
        <v>53</v>
      </c>
      <c r="G52" s="11" t="s">
        <v>54</v>
      </c>
      <c r="H52" s="11" t="s">
        <v>54</v>
      </c>
      <c r="I52" s="2"/>
      <c r="J52" s="28" t="s">
        <v>103</v>
      </c>
      <c r="K52" s="28" t="s">
        <v>103</v>
      </c>
      <c r="L52" s="28" t="s">
        <v>103</v>
      </c>
      <c r="M52" s="29" t="s">
        <v>102</v>
      </c>
      <c r="N52" s="127" t="s">
        <v>102</v>
      </c>
    </row>
    <row r="53" spans="2:14" ht="25" customHeight="1" x14ac:dyDescent="0.25">
      <c r="B53" s="9" t="s">
        <v>17</v>
      </c>
      <c r="C53" s="72">
        <v>46133</v>
      </c>
      <c r="D53" s="112" t="s">
        <v>55</v>
      </c>
      <c r="E53" s="36" t="s">
        <v>55</v>
      </c>
      <c r="F53" s="36" t="s">
        <v>55</v>
      </c>
      <c r="G53" s="39" t="s">
        <v>62</v>
      </c>
      <c r="H53" s="39" t="s">
        <v>62</v>
      </c>
      <c r="I53" s="14"/>
      <c r="J53" s="123" t="s">
        <v>104</v>
      </c>
      <c r="K53" s="123" t="s">
        <v>104</v>
      </c>
      <c r="L53" s="142" t="s">
        <v>101</v>
      </c>
      <c r="M53" s="142" t="s">
        <v>101</v>
      </c>
      <c r="N53" s="143" t="s">
        <v>101</v>
      </c>
    </row>
    <row r="54" spans="2:14" ht="25" customHeight="1" x14ac:dyDescent="0.25">
      <c r="B54" s="9" t="s">
        <v>18</v>
      </c>
      <c r="C54" s="72">
        <v>46134</v>
      </c>
      <c r="D54" s="66" t="s">
        <v>53</v>
      </c>
      <c r="E54" s="23" t="s">
        <v>53</v>
      </c>
      <c r="F54" s="23" t="s">
        <v>53</v>
      </c>
      <c r="G54" s="11" t="s">
        <v>54</v>
      </c>
      <c r="H54" s="11" t="s">
        <v>54</v>
      </c>
      <c r="I54" s="14"/>
      <c r="J54" s="29" t="s">
        <v>102</v>
      </c>
      <c r="K54" s="29" t="s">
        <v>102</v>
      </c>
      <c r="L54" s="29" t="s">
        <v>102</v>
      </c>
      <c r="M54" s="28" t="s">
        <v>103</v>
      </c>
      <c r="N54" s="130" t="s">
        <v>103</v>
      </c>
    </row>
    <row r="55" spans="2:14" ht="25" customHeight="1" x14ac:dyDescent="0.25">
      <c r="B55" s="9" t="s">
        <v>19</v>
      </c>
      <c r="C55" s="72">
        <v>46135</v>
      </c>
      <c r="D55" s="100" t="s">
        <v>56</v>
      </c>
      <c r="E55" s="24" t="s">
        <v>56</v>
      </c>
      <c r="F55" s="36" t="s">
        <v>55</v>
      </c>
      <c r="G55" s="36" t="s">
        <v>55</v>
      </c>
      <c r="H55" s="36" t="s">
        <v>55</v>
      </c>
      <c r="I55" s="14"/>
      <c r="J55" s="123" t="s">
        <v>104</v>
      </c>
      <c r="K55" s="123" t="s">
        <v>104</v>
      </c>
      <c r="L55" s="142" t="s">
        <v>101</v>
      </c>
      <c r="M55" s="142" t="s">
        <v>101</v>
      </c>
      <c r="N55" s="143" t="s">
        <v>101</v>
      </c>
    </row>
    <row r="56" spans="2:14" ht="25" customHeight="1" x14ac:dyDescent="0.25">
      <c r="B56" s="9" t="s">
        <v>20</v>
      </c>
      <c r="C56" s="72">
        <v>46136</v>
      </c>
      <c r="D56" s="66" t="s">
        <v>53</v>
      </c>
      <c r="E56" s="23" t="s">
        <v>53</v>
      </c>
      <c r="F56" s="36" t="s">
        <v>55</v>
      </c>
      <c r="G56" s="36" t="s">
        <v>55</v>
      </c>
      <c r="H56" s="36" t="s">
        <v>55</v>
      </c>
      <c r="I56" s="14"/>
      <c r="J56" s="29" t="s">
        <v>102</v>
      </c>
      <c r="K56" s="29" t="s">
        <v>102</v>
      </c>
      <c r="L56" s="29" t="s">
        <v>102</v>
      </c>
      <c r="M56" s="28" t="s">
        <v>103</v>
      </c>
      <c r="N56" s="130" t="s">
        <v>103</v>
      </c>
    </row>
    <row r="57" spans="2:14" ht="25" customHeight="1" x14ac:dyDescent="0.25">
      <c r="B57" s="10" t="s">
        <v>21</v>
      </c>
      <c r="C57" s="73">
        <v>46137</v>
      </c>
      <c r="D57" s="276"/>
      <c r="E57" s="277"/>
      <c r="F57" s="277"/>
      <c r="G57" s="277"/>
      <c r="H57" s="277"/>
      <c r="I57" s="277"/>
      <c r="J57" s="277"/>
      <c r="K57" s="277"/>
      <c r="L57" s="277"/>
      <c r="M57" s="277"/>
      <c r="N57" s="278"/>
    </row>
    <row r="58" spans="2:14" ht="25" customHeight="1" x14ac:dyDescent="0.25">
      <c r="B58" s="10" t="s">
        <v>22</v>
      </c>
      <c r="C58" s="73">
        <v>46138</v>
      </c>
      <c r="D58" s="276"/>
      <c r="E58" s="277"/>
      <c r="F58" s="277"/>
      <c r="G58" s="277"/>
      <c r="H58" s="277"/>
      <c r="I58" s="277"/>
      <c r="J58" s="277"/>
      <c r="K58" s="277"/>
      <c r="L58" s="277"/>
      <c r="M58" s="277"/>
      <c r="N58" s="278"/>
    </row>
    <row r="59" spans="2:14" ht="25" customHeight="1" x14ac:dyDescent="0.25">
      <c r="B59" s="9" t="s">
        <v>16</v>
      </c>
      <c r="C59" s="72">
        <v>46139</v>
      </c>
      <c r="D59" s="273" t="s">
        <v>95</v>
      </c>
      <c r="E59" s="274"/>
      <c r="F59" s="274"/>
      <c r="G59" s="274"/>
      <c r="H59" s="274"/>
      <c r="I59" s="274"/>
      <c r="J59" s="274"/>
      <c r="K59" s="274"/>
      <c r="L59" s="274"/>
      <c r="M59" s="274"/>
      <c r="N59" s="275"/>
    </row>
    <row r="60" spans="2:14" ht="25" customHeight="1" x14ac:dyDescent="0.25">
      <c r="B60" s="9" t="s">
        <v>17</v>
      </c>
      <c r="C60" s="72">
        <v>46140</v>
      </c>
      <c r="D60" s="273"/>
      <c r="E60" s="274"/>
      <c r="F60" s="274"/>
      <c r="G60" s="274"/>
      <c r="H60" s="274"/>
      <c r="I60" s="274"/>
      <c r="J60" s="274"/>
      <c r="K60" s="274"/>
      <c r="L60" s="274"/>
      <c r="M60" s="274"/>
      <c r="N60" s="275"/>
    </row>
    <row r="61" spans="2:14" ht="25" customHeight="1" x14ac:dyDescent="0.25">
      <c r="B61" s="9" t="s">
        <v>18</v>
      </c>
      <c r="C61" s="72">
        <v>46141</v>
      </c>
      <c r="D61" s="273"/>
      <c r="E61" s="274"/>
      <c r="F61" s="274"/>
      <c r="G61" s="274"/>
      <c r="H61" s="274"/>
      <c r="I61" s="274"/>
      <c r="J61" s="274"/>
      <c r="K61" s="274"/>
      <c r="L61" s="274"/>
      <c r="M61" s="274"/>
      <c r="N61" s="275"/>
    </row>
    <row r="62" spans="2:14" ht="25" customHeight="1" x14ac:dyDescent="0.25">
      <c r="B62" s="9" t="s">
        <v>19</v>
      </c>
      <c r="C62" s="72">
        <v>46142</v>
      </c>
      <c r="D62" s="273"/>
      <c r="E62" s="274"/>
      <c r="F62" s="274"/>
      <c r="G62" s="274"/>
      <c r="H62" s="274"/>
      <c r="I62" s="274"/>
      <c r="J62" s="274"/>
      <c r="K62" s="274"/>
      <c r="L62" s="274"/>
      <c r="M62" s="274"/>
      <c r="N62" s="275"/>
    </row>
    <row r="63" spans="2:14" ht="25" customHeight="1" x14ac:dyDescent="0.25">
      <c r="B63" s="10" t="s">
        <v>20</v>
      </c>
      <c r="C63" s="73">
        <v>46143</v>
      </c>
      <c r="D63" s="284"/>
      <c r="E63" s="285"/>
      <c r="F63" s="285"/>
      <c r="G63" s="285"/>
      <c r="H63" s="285"/>
      <c r="I63" s="285"/>
      <c r="J63" s="285"/>
      <c r="K63" s="285"/>
      <c r="L63" s="285"/>
      <c r="M63" s="285"/>
      <c r="N63" s="286"/>
    </row>
    <row r="64" spans="2:14" ht="25" customHeight="1" x14ac:dyDescent="0.25">
      <c r="B64" s="10" t="s">
        <v>21</v>
      </c>
      <c r="C64" s="73">
        <v>46144</v>
      </c>
      <c r="D64" s="284"/>
      <c r="E64" s="285"/>
      <c r="F64" s="285"/>
      <c r="G64" s="285"/>
      <c r="H64" s="285"/>
      <c r="I64" s="285"/>
      <c r="J64" s="285"/>
      <c r="K64" s="285"/>
      <c r="L64" s="285"/>
      <c r="M64" s="285"/>
      <c r="N64" s="286"/>
    </row>
    <row r="65" spans="2:14" ht="25" customHeight="1" x14ac:dyDescent="0.25">
      <c r="B65" s="10" t="s">
        <v>22</v>
      </c>
      <c r="C65" s="73">
        <v>46145</v>
      </c>
      <c r="D65" s="284"/>
      <c r="E65" s="285"/>
      <c r="F65" s="285"/>
      <c r="G65" s="285"/>
      <c r="H65" s="285"/>
      <c r="I65" s="285"/>
      <c r="J65" s="285"/>
      <c r="K65" s="285"/>
      <c r="L65" s="285"/>
      <c r="M65" s="285"/>
      <c r="N65" s="286"/>
    </row>
    <row r="66" spans="2:14" ht="25" customHeight="1" x14ac:dyDescent="0.25">
      <c r="B66" s="9" t="s">
        <v>16</v>
      </c>
      <c r="C66" s="72">
        <v>46146</v>
      </c>
      <c r="D66" s="66" t="s">
        <v>53</v>
      </c>
      <c r="E66" s="23" t="s">
        <v>53</v>
      </c>
      <c r="F66" s="23" t="s">
        <v>53</v>
      </c>
      <c r="G66" s="24" t="s">
        <v>56</v>
      </c>
      <c r="H66" s="24" t="s">
        <v>56</v>
      </c>
      <c r="I66" s="14"/>
      <c r="J66" s="28" t="s">
        <v>103</v>
      </c>
      <c r="K66" s="28" t="s">
        <v>103</v>
      </c>
      <c r="L66" s="28" t="s">
        <v>103</v>
      </c>
      <c r="M66" s="29" t="s">
        <v>102</v>
      </c>
      <c r="N66" s="127" t="s">
        <v>102</v>
      </c>
    </row>
    <row r="67" spans="2:14" ht="25" customHeight="1" x14ac:dyDescent="0.25">
      <c r="B67" s="9" t="s">
        <v>17</v>
      </c>
      <c r="C67" s="72">
        <v>46147</v>
      </c>
      <c r="D67" s="112" t="s">
        <v>55</v>
      </c>
      <c r="E67" s="36" t="s">
        <v>55</v>
      </c>
      <c r="F67" s="36" t="s">
        <v>55</v>
      </c>
      <c r="G67" s="37" t="s">
        <v>59</v>
      </c>
      <c r="H67" s="37" t="s">
        <v>59</v>
      </c>
      <c r="I67" s="14"/>
      <c r="J67" s="123" t="s">
        <v>104</v>
      </c>
      <c r="K67" s="123" t="s">
        <v>104</v>
      </c>
      <c r="L67" s="142" t="s">
        <v>101</v>
      </c>
      <c r="M67" s="142" t="s">
        <v>101</v>
      </c>
      <c r="N67" s="144"/>
    </row>
    <row r="68" spans="2:14" ht="25" customHeight="1" x14ac:dyDescent="0.25">
      <c r="B68" s="9" t="s">
        <v>18</v>
      </c>
      <c r="C68" s="72">
        <v>46148</v>
      </c>
      <c r="D68" s="66" t="s">
        <v>53</v>
      </c>
      <c r="E68" s="23" t="s">
        <v>53</v>
      </c>
      <c r="F68" s="37" t="s">
        <v>59</v>
      </c>
      <c r="G68" s="37" t="s">
        <v>59</v>
      </c>
      <c r="H68" s="37" t="s">
        <v>59</v>
      </c>
      <c r="I68" s="14"/>
      <c r="J68" s="29" t="s">
        <v>102</v>
      </c>
      <c r="K68" s="29" t="s">
        <v>102</v>
      </c>
      <c r="L68" s="29" t="s">
        <v>102</v>
      </c>
      <c r="M68" s="28" t="s">
        <v>103</v>
      </c>
      <c r="N68" s="130" t="s">
        <v>103</v>
      </c>
    </row>
    <row r="69" spans="2:14" ht="25" customHeight="1" x14ac:dyDescent="0.25">
      <c r="B69" s="9" t="s">
        <v>19</v>
      </c>
      <c r="C69" s="72">
        <v>46149</v>
      </c>
      <c r="D69" s="65" t="s">
        <v>59</v>
      </c>
      <c r="E69" s="37" t="s">
        <v>59</v>
      </c>
      <c r="F69" s="37" t="s">
        <v>59</v>
      </c>
      <c r="G69" s="36" t="s">
        <v>55</v>
      </c>
      <c r="H69" s="36" t="s">
        <v>55</v>
      </c>
      <c r="I69" s="14"/>
      <c r="J69" s="142" t="s">
        <v>101</v>
      </c>
      <c r="K69" s="142" t="s">
        <v>101</v>
      </c>
      <c r="L69" s="142" t="s">
        <v>101</v>
      </c>
      <c r="M69" s="123" t="s">
        <v>104</v>
      </c>
      <c r="N69" s="128" t="s">
        <v>104</v>
      </c>
    </row>
    <row r="70" spans="2:14" ht="25" customHeight="1" x14ac:dyDescent="0.25">
      <c r="B70" s="9" t="s">
        <v>20</v>
      </c>
      <c r="C70" s="72">
        <v>46150</v>
      </c>
      <c r="D70" s="66" t="s">
        <v>53</v>
      </c>
      <c r="E70" s="23" t="s">
        <v>53</v>
      </c>
      <c r="F70" s="36" t="s">
        <v>55</v>
      </c>
      <c r="G70" s="36" t="s">
        <v>55</v>
      </c>
      <c r="H70" s="36" t="s">
        <v>55</v>
      </c>
      <c r="I70" s="14"/>
      <c r="J70" s="142" t="s">
        <v>101</v>
      </c>
      <c r="K70" s="142" t="s">
        <v>101</v>
      </c>
      <c r="L70" s="142" t="s">
        <v>101</v>
      </c>
      <c r="M70" s="123" t="s">
        <v>104</v>
      </c>
      <c r="N70" s="128" t="s">
        <v>104</v>
      </c>
    </row>
    <row r="71" spans="2:14" ht="25" customHeight="1" x14ac:dyDescent="0.25">
      <c r="B71" s="10" t="s">
        <v>21</v>
      </c>
      <c r="C71" s="73">
        <v>46151</v>
      </c>
      <c r="D71" s="276"/>
      <c r="E71" s="277"/>
      <c r="F71" s="277"/>
      <c r="G71" s="277"/>
      <c r="H71" s="277"/>
      <c r="I71" s="277"/>
      <c r="J71" s="277"/>
      <c r="K71" s="277"/>
      <c r="L71" s="277"/>
      <c r="M71" s="277"/>
      <c r="N71" s="278"/>
    </row>
    <row r="72" spans="2:14" ht="25" customHeight="1" x14ac:dyDescent="0.25">
      <c r="B72" s="10" t="s">
        <v>22</v>
      </c>
      <c r="C72" s="73">
        <v>46152</v>
      </c>
      <c r="D72" s="276"/>
      <c r="E72" s="277"/>
      <c r="F72" s="277"/>
      <c r="G72" s="277"/>
      <c r="H72" s="277"/>
      <c r="I72" s="277"/>
      <c r="J72" s="277"/>
      <c r="K72" s="277"/>
      <c r="L72" s="277"/>
      <c r="M72" s="277"/>
      <c r="N72" s="278"/>
    </row>
    <row r="73" spans="2:14" ht="25" customHeight="1" x14ac:dyDescent="0.25">
      <c r="B73" s="9" t="s">
        <v>16</v>
      </c>
      <c r="C73" s="72">
        <v>46153</v>
      </c>
      <c r="D73" s="273" t="s">
        <v>95</v>
      </c>
      <c r="E73" s="274"/>
      <c r="F73" s="274"/>
      <c r="G73" s="274"/>
      <c r="H73" s="274"/>
      <c r="I73" s="274"/>
      <c r="J73" s="274"/>
      <c r="K73" s="274"/>
      <c r="L73" s="274"/>
      <c r="M73" s="274"/>
      <c r="N73" s="275"/>
    </row>
    <row r="74" spans="2:14" ht="25" customHeight="1" x14ac:dyDescent="0.25">
      <c r="B74" s="9" t="s">
        <v>17</v>
      </c>
      <c r="C74" s="72">
        <v>46154</v>
      </c>
      <c r="D74" s="273"/>
      <c r="E74" s="274"/>
      <c r="F74" s="274"/>
      <c r="G74" s="274"/>
      <c r="H74" s="274"/>
      <c r="I74" s="274"/>
      <c r="J74" s="274"/>
      <c r="K74" s="274"/>
      <c r="L74" s="274"/>
      <c r="M74" s="274"/>
      <c r="N74" s="275"/>
    </row>
    <row r="75" spans="2:14" ht="25" customHeight="1" x14ac:dyDescent="0.25">
      <c r="B75" s="9" t="s">
        <v>18</v>
      </c>
      <c r="C75" s="72">
        <v>46155</v>
      </c>
      <c r="D75" s="273"/>
      <c r="E75" s="274"/>
      <c r="F75" s="274"/>
      <c r="G75" s="274"/>
      <c r="H75" s="274"/>
      <c r="I75" s="274"/>
      <c r="J75" s="274"/>
      <c r="K75" s="274"/>
      <c r="L75" s="274"/>
      <c r="M75" s="274"/>
      <c r="N75" s="275"/>
    </row>
    <row r="76" spans="2:14" ht="25" customHeight="1" x14ac:dyDescent="0.25">
      <c r="B76" s="9" t="s">
        <v>19</v>
      </c>
      <c r="C76" s="72">
        <v>46156</v>
      </c>
      <c r="D76" s="273"/>
      <c r="E76" s="274"/>
      <c r="F76" s="274"/>
      <c r="G76" s="274"/>
      <c r="H76" s="274"/>
      <c r="I76" s="274"/>
      <c r="J76" s="274"/>
      <c r="K76" s="274"/>
      <c r="L76" s="274"/>
      <c r="M76" s="274"/>
      <c r="N76" s="275"/>
    </row>
    <row r="77" spans="2:14" ht="25" customHeight="1" x14ac:dyDescent="0.25">
      <c r="B77" s="9" t="s">
        <v>20</v>
      </c>
      <c r="C77" s="72">
        <v>46157</v>
      </c>
      <c r="D77" s="273"/>
      <c r="E77" s="274"/>
      <c r="F77" s="274"/>
      <c r="G77" s="274"/>
      <c r="H77" s="274"/>
      <c r="I77" s="274"/>
      <c r="J77" s="274"/>
      <c r="K77" s="274"/>
      <c r="L77" s="274"/>
      <c r="M77" s="274"/>
      <c r="N77" s="275"/>
    </row>
    <row r="78" spans="2:14" ht="25" customHeight="1" x14ac:dyDescent="0.25">
      <c r="B78" s="10" t="s">
        <v>21</v>
      </c>
      <c r="C78" s="73">
        <v>46158</v>
      </c>
      <c r="D78" s="276"/>
      <c r="E78" s="277"/>
      <c r="F78" s="277"/>
      <c r="G78" s="277"/>
      <c r="H78" s="277"/>
      <c r="I78" s="277"/>
      <c r="J78" s="277"/>
      <c r="K78" s="277"/>
      <c r="L78" s="277"/>
      <c r="M78" s="277"/>
      <c r="N78" s="278"/>
    </row>
    <row r="79" spans="2:14" ht="25" customHeight="1" x14ac:dyDescent="0.25">
      <c r="B79" s="10" t="s">
        <v>22</v>
      </c>
      <c r="C79" s="73">
        <v>46159</v>
      </c>
      <c r="D79" s="276"/>
      <c r="E79" s="277"/>
      <c r="F79" s="277"/>
      <c r="G79" s="277"/>
      <c r="H79" s="277"/>
      <c r="I79" s="277"/>
      <c r="J79" s="277"/>
      <c r="K79" s="277"/>
      <c r="L79" s="277"/>
      <c r="M79" s="277"/>
      <c r="N79" s="278"/>
    </row>
    <row r="80" spans="2:14" ht="25" customHeight="1" x14ac:dyDescent="0.25">
      <c r="B80" s="9" t="s">
        <v>16</v>
      </c>
      <c r="C80" s="72">
        <v>46160</v>
      </c>
      <c r="D80" s="66" t="s">
        <v>53</v>
      </c>
      <c r="E80" s="23" t="s">
        <v>53</v>
      </c>
      <c r="F80" s="24" t="s">
        <v>56</v>
      </c>
      <c r="G80" s="24" t="s">
        <v>56</v>
      </c>
      <c r="H80" s="24" t="s">
        <v>56</v>
      </c>
      <c r="I80" s="14"/>
      <c r="J80" s="28" t="s">
        <v>103</v>
      </c>
      <c r="K80" s="28" t="s">
        <v>103</v>
      </c>
      <c r="L80" s="28" t="s">
        <v>103</v>
      </c>
      <c r="M80" s="29" t="s">
        <v>102</v>
      </c>
      <c r="N80" s="127" t="s">
        <v>102</v>
      </c>
    </row>
    <row r="81" spans="2:14" ht="25" customHeight="1" x14ac:dyDescent="0.25">
      <c r="B81" s="9" t="s">
        <v>17</v>
      </c>
      <c r="C81" s="72">
        <v>46161</v>
      </c>
      <c r="D81" s="112" t="s">
        <v>55</v>
      </c>
      <c r="E81" s="36" t="s">
        <v>55</v>
      </c>
      <c r="F81" s="37" t="s">
        <v>59</v>
      </c>
      <c r="G81" s="37" t="s">
        <v>59</v>
      </c>
      <c r="H81" s="37" t="s">
        <v>59</v>
      </c>
      <c r="I81" s="14"/>
      <c r="J81" s="123" t="s">
        <v>104</v>
      </c>
      <c r="K81" s="123" t="s">
        <v>104</v>
      </c>
      <c r="L81" s="142" t="s">
        <v>101</v>
      </c>
      <c r="M81" s="142" t="s">
        <v>101</v>
      </c>
      <c r="N81" s="144"/>
    </row>
    <row r="82" spans="2:14" ht="25" customHeight="1" x14ac:dyDescent="0.25">
      <c r="B82" s="9" t="s">
        <v>18</v>
      </c>
      <c r="C82" s="72">
        <v>46162</v>
      </c>
      <c r="D82" s="112" t="s">
        <v>55</v>
      </c>
      <c r="E82" s="36" t="s">
        <v>55</v>
      </c>
      <c r="F82" s="37" t="s">
        <v>59</v>
      </c>
      <c r="G82" s="37" t="s">
        <v>59</v>
      </c>
      <c r="H82" s="37" t="s">
        <v>59</v>
      </c>
      <c r="I82" s="14"/>
      <c r="J82" s="29" t="s">
        <v>102</v>
      </c>
      <c r="K82" s="29" t="s">
        <v>102</v>
      </c>
      <c r="L82" s="28" t="s">
        <v>103</v>
      </c>
      <c r="M82" s="28" t="s">
        <v>103</v>
      </c>
      <c r="N82" s="144"/>
    </row>
    <row r="83" spans="2:14" ht="25" customHeight="1" x14ac:dyDescent="0.25">
      <c r="B83" s="9" t="s">
        <v>19</v>
      </c>
      <c r="C83" s="72">
        <v>46163</v>
      </c>
      <c r="D83" s="145"/>
      <c r="E83" s="2"/>
      <c r="F83" s="14"/>
      <c r="G83" s="14"/>
      <c r="H83" s="14"/>
      <c r="I83" s="14"/>
      <c r="J83" s="142" t="s">
        <v>101</v>
      </c>
      <c r="K83" s="142" t="s">
        <v>101</v>
      </c>
      <c r="L83" s="28" t="s">
        <v>103</v>
      </c>
      <c r="M83" s="28" t="s">
        <v>103</v>
      </c>
      <c r="N83" s="144"/>
    </row>
    <row r="84" spans="2:14" ht="25" customHeight="1" x14ac:dyDescent="0.25">
      <c r="B84" s="9" t="s">
        <v>20</v>
      </c>
      <c r="C84" s="72">
        <v>46164</v>
      </c>
      <c r="D84" s="145"/>
      <c r="E84" s="2"/>
      <c r="F84" s="14"/>
      <c r="G84" s="14"/>
      <c r="H84" s="2"/>
      <c r="I84" s="14"/>
      <c r="J84" s="14"/>
      <c r="K84" s="14"/>
      <c r="L84" s="14"/>
      <c r="M84" s="14"/>
      <c r="N84" s="113"/>
    </row>
    <row r="85" spans="2:14" ht="25" customHeight="1" x14ac:dyDescent="0.25">
      <c r="B85" s="10" t="s">
        <v>21</v>
      </c>
      <c r="C85" s="73">
        <v>46165</v>
      </c>
      <c r="D85" s="276"/>
      <c r="E85" s="277"/>
      <c r="F85" s="277"/>
      <c r="G85" s="277"/>
      <c r="H85" s="277"/>
      <c r="I85" s="277"/>
      <c r="J85" s="277"/>
      <c r="K85" s="277"/>
      <c r="L85" s="277"/>
      <c r="M85" s="277"/>
      <c r="N85" s="278"/>
    </row>
    <row r="86" spans="2:14" ht="25" customHeight="1" x14ac:dyDescent="0.25">
      <c r="B86" s="10" t="s">
        <v>22</v>
      </c>
      <c r="C86" s="73">
        <v>46166</v>
      </c>
      <c r="D86" s="276"/>
      <c r="E86" s="277"/>
      <c r="F86" s="277"/>
      <c r="G86" s="277"/>
      <c r="H86" s="277"/>
      <c r="I86" s="277"/>
      <c r="J86" s="277"/>
      <c r="K86" s="277"/>
      <c r="L86" s="277"/>
      <c r="M86" s="277"/>
      <c r="N86" s="278"/>
    </row>
    <row r="87" spans="2:14" ht="25" customHeight="1" x14ac:dyDescent="0.25">
      <c r="B87" s="9" t="s">
        <v>16</v>
      </c>
      <c r="C87" s="72">
        <v>46167</v>
      </c>
      <c r="D87" s="273" t="s">
        <v>95</v>
      </c>
      <c r="E87" s="274"/>
      <c r="F87" s="274"/>
      <c r="G87" s="274"/>
      <c r="H87" s="274"/>
      <c r="I87" s="274"/>
      <c r="J87" s="274"/>
      <c r="K87" s="274"/>
      <c r="L87" s="274"/>
      <c r="M87" s="274"/>
      <c r="N87" s="275"/>
    </row>
    <row r="88" spans="2:14" ht="25" customHeight="1" x14ac:dyDescent="0.25">
      <c r="B88" s="9" t="s">
        <v>17</v>
      </c>
      <c r="C88" s="72">
        <v>46168</v>
      </c>
      <c r="D88" s="273"/>
      <c r="E88" s="274"/>
      <c r="F88" s="274"/>
      <c r="G88" s="274"/>
      <c r="H88" s="274"/>
      <c r="I88" s="274"/>
      <c r="J88" s="274"/>
      <c r="K88" s="274"/>
      <c r="L88" s="274"/>
      <c r="M88" s="274"/>
      <c r="N88" s="275"/>
    </row>
    <row r="89" spans="2:14" ht="25" customHeight="1" x14ac:dyDescent="0.25">
      <c r="B89" s="9" t="s">
        <v>18</v>
      </c>
      <c r="C89" s="72">
        <v>46169</v>
      </c>
      <c r="D89" s="273"/>
      <c r="E89" s="274"/>
      <c r="F89" s="274"/>
      <c r="G89" s="274"/>
      <c r="H89" s="274"/>
      <c r="I89" s="274"/>
      <c r="J89" s="274"/>
      <c r="K89" s="274"/>
      <c r="L89" s="274"/>
      <c r="M89" s="274"/>
      <c r="N89" s="275"/>
    </row>
    <row r="90" spans="2:14" ht="25" customHeight="1" x14ac:dyDescent="0.25">
      <c r="B90" s="9" t="s">
        <v>19</v>
      </c>
      <c r="C90" s="72">
        <v>46170</v>
      </c>
      <c r="D90" s="273"/>
      <c r="E90" s="274"/>
      <c r="F90" s="274"/>
      <c r="G90" s="274"/>
      <c r="H90" s="274"/>
      <c r="I90" s="274"/>
      <c r="J90" s="274"/>
      <c r="K90" s="274"/>
      <c r="L90" s="274"/>
      <c r="M90" s="274"/>
      <c r="N90" s="275"/>
    </row>
    <row r="91" spans="2:14" ht="25" customHeight="1" x14ac:dyDescent="0.25">
      <c r="B91" s="9" t="s">
        <v>20</v>
      </c>
      <c r="C91" s="72">
        <v>46171</v>
      </c>
      <c r="D91" s="273"/>
      <c r="E91" s="274"/>
      <c r="F91" s="274"/>
      <c r="G91" s="274"/>
      <c r="H91" s="274"/>
      <c r="I91" s="274"/>
      <c r="J91" s="274"/>
      <c r="K91" s="274"/>
      <c r="L91" s="274"/>
      <c r="M91" s="274"/>
      <c r="N91" s="275"/>
    </row>
    <row r="92" spans="2:14" ht="25" customHeight="1" x14ac:dyDescent="0.25">
      <c r="B92" s="10" t="s">
        <v>21</v>
      </c>
      <c r="C92" s="73">
        <v>46172</v>
      </c>
      <c r="D92" s="276"/>
      <c r="E92" s="277"/>
      <c r="F92" s="277"/>
      <c r="G92" s="277"/>
      <c r="H92" s="277"/>
      <c r="I92" s="277"/>
      <c r="J92" s="277"/>
      <c r="K92" s="277"/>
      <c r="L92" s="277"/>
      <c r="M92" s="277"/>
      <c r="N92" s="278"/>
    </row>
    <row r="93" spans="2:14" ht="25" customHeight="1" x14ac:dyDescent="0.25">
      <c r="B93" s="10" t="s">
        <v>22</v>
      </c>
      <c r="C93" s="73">
        <v>46173</v>
      </c>
      <c r="D93" s="276"/>
      <c r="E93" s="277"/>
      <c r="F93" s="277"/>
      <c r="G93" s="277"/>
      <c r="H93" s="277"/>
      <c r="I93" s="277"/>
      <c r="J93" s="277"/>
      <c r="K93" s="277"/>
      <c r="L93" s="277"/>
      <c r="M93" s="277"/>
      <c r="N93" s="278"/>
    </row>
    <row r="94" spans="2:14" ht="25" customHeight="1" x14ac:dyDescent="0.25">
      <c r="B94" s="9" t="s">
        <v>16</v>
      </c>
      <c r="C94" s="72">
        <v>46174</v>
      </c>
      <c r="D94" s="276"/>
      <c r="E94" s="277"/>
      <c r="F94" s="277"/>
      <c r="G94" s="277"/>
      <c r="H94" s="277"/>
      <c r="I94" s="277"/>
      <c r="J94" s="277"/>
      <c r="K94" s="277"/>
      <c r="L94" s="277"/>
      <c r="M94" s="277"/>
      <c r="N94" s="278"/>
    </row>
    <row r="95" spans="2:14" ht="25" customHeight="1" x14ac:dyDescent="0.25">
      <c r="B95" s="9" t="s">
        <v>17</v>
      </c>
      <c r="C95" s="73">
        <v>46175</v>
      </c>
      <c r="D95" s="276"/>
      <c r="E95" s="277"/>
      <c r="F95" s="277"/>
      <c r="G95" s="277"/>
      <c r="H95" s="277"/>
      <c r="I95" s="277"/>
      <c r="J95" s="277"/>
      <c r="K95" s="277"/>
      <c r="L95" s="277"/>
      <c r="M95" s="277"/>
      <c r="N95" s="278"/>
    </row>
    <row r="96" spans="2:14" ht="25" customHeight="1" x14ac:dyDescent="0.25">
      <c r="B96" s="9" t="s">
        <v>18</v>
      </c>
      <c r="C96" s="72">
        <v>46176</v>
      </c>
      <c r="D96" s="287" t="s">
        <v>95</v>
      </c>
      <c r="E96" s="288"/>
      <c r="F96" s="288"/>
      <c r="G96" s="288"/>
      <c r="H96" s="288"/>
      <c r="I96" s="288"/>
      <c r="J96" s="288"/>
      <c r="K96" s="288"/>
      <c r="L96" s="288"/>
      <c r="M96" s="288"/>
      <c r="N96" s="289"/>
    </row>
    <row r="97" spans="2:14" ht="25" customHeight="1" x14ac:dyDescent="0.25">
      <c r="B97" s="9" t="s">
        <v>19</v>
      </c>
      <c r="C97" s="72">
        <v>46177</v>
      </c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9"/>
    </row>
    <row r="98" spans="2:14" ht="25" customHeight="1" x14ac:dyDescent="0.25">
      <c r="B98" s="9" t="s">
        <v>20</v>
      </c>
      <c r="C98" s="72">
        <v>46178</v>
      </c>
      <c r="D98" s="287"/>
      <c r="E98" s="288"/>
      <c r="F98" s="288"/>
      <c r="G98" s="288"/>
      <c r="H98" s="288"/>
      <c r="I98" s="288"/>
      <c r="J98" s="288"/>
      <c r="K98" s="288"/>
      <c r="L98" s="288"/>
      <c r="M98" s="288"/>
      <c r="N98" s="289"/>
    </row>
    <row r="99" spans="2:14" ht="25" customHeight="1" x14ac:dyDescent="0.25">
      <c r="B99" s="10" t="s">
        <v>21</v>
      </c>
      <c r="C99" s="73">
        <v>46179</v>
      </c>
      <c r="D99" s="276"/>
      <c r="E99" s="277"/>
      <c r="F99" s="277"/>
      <c r="G99" s="277"/>
      <c r="H99" s="277"/>
      <c r="I99" s="277"/>
      <c r="J99" s="277"/>
      <c r="K99" s="277"/>
      <c r="L99" s="277"/>
      <c r="M99" s="277"/>
      <c r="N99" s="278"/>
    </row>
    <row r="100" spans="2:14" ht="25" customHeight="1" x14ac:dyDescent="0.25">
      <c r="B100" s="10" t="s">
        <v>22</v>
      </c>
      <c r="C100" s="73">
        <v>46180</v>
      </c>
      <c r="D100" s="276"/>
      <c r="E100" s="277"/>
      <c r="F100" s="277"/>
      <c r="G100" s="277"/>
      <c r="H100" s="277"/>
      <c r="I100" s="277"/>
      <c r="J100" s="277"/>
      <c r="K100" s="277"/>
      <c r="L100" s="277"/>
      <c r="M100" s="277"/>
      <c r="N100" s="278"/>
    </row>
    <row r="101" spans="2:14" ht="25" customHeight="1" x14ac:dyDescent="0.25">
      <c r="B101" s="9" t="s">
        <v>16</v>
      </c>
      <c r="C101" s="72">
        <v>46181</v>
      </c>
      <c r="D101" s="273" t="s">
        <v>95</v>
      </c>
      <c r="E101" s="274"/>
      <c r="F101" s="274"/>
      <c r="G101" s="274"/>
      <c r="H101" s="274"/>
      <c r="I101" s="274"/>
      <c r="J101" s="274"/>
      <c r="K101" s="274"/>
      <c r="L101" s="274"/>
      <c r="M101" s="274"/>
      <c r="N101" s="275"/>
    </row>
    <row r="102" spans="2:14" ht="25" customHeight="1" x14ac:dyDescent="0.25">
      <c r="B102" s="9" t="s">
        <v>17</v>
      </c>
      <c r="C102" s="72">
        <v>46182</v>
      </c>
      <c r="D102" s="273"/>
      <c r="E102" s="274"/>
      <c r="F102" s="274"/>
      <c r="G102" s="274"/>
      <c r="H102" s="274"/>
      <c r="I102" s="274"/>
      <c r="J102" s="274"/>
      <c r="K102" s="274"/>
      <c r="L102" s="274"/>
      <c r="M102" s="274"/>
      <c r="N102" s="275"/>
    </row>
    <row r="103" spans="2:14" ht="25" customHeight="1" x14ac:dyDescent="0.25">
      <c r="B103" s="9" t="s">
        <v>18</v>
      </c>
      <c r="C103" s="72">
        <v>46183</v>
      </c>
      <c r="D103" s="273"/>
      <c r="E103" s="274"/>
      <c r="F103" s="274"/>
      <c r="G103" s="274"/>
      <c r="H103" s="274"/>
      <c r="I103" s="274"/>
      <c r="J103" s="274"/>
      <c r="K103" s="274"/>
      <c r="L103" s="274"/>
      <c r="M103" s="274"/>
      <c r="N103" s="275"/>
    </row>
    <row r="104" spans="2:14" ht="25" customHeight="1" x14ac:dyDescent="0.25">
      <c r="B104" s="9" t="s">
        <v>19</v>
      </c>
      <c r="C104" s="72">
        <v>46184</v>
      </c>
      <c r="D104" s="273"/>
      <c r="E104" s="274"/>
      <c r="F104" s="274"/>
      <c r="G104" s="274"/>
      <c r="H104" s="274"/>
      <c r="I104" s="274"/>
      <c r="J104" s="274"/>
      <c r="K104" s="274"/>
      <c r="L104" s="274"/>
      <c r="M104" s="274"/>
      <c r="N104" s="275"/>
    </row>
    <row r="105" spans="2:14" ht="25" customHeight="1" thickBot="1" x14ac:dyDescent="0.3">
      <c r="B105" s="13" t="s">
        <v>20</v>
      </c>
      <c r="C105" s="108">
        <v>46185</v>
      </c>
      <c r="D105" s="281"/>
      <c r="E105" s="282"/>
      <c r="F105" s="282"/>
      <c r="G105" s="282"/>
      <c r="H105" s="282"/>
      <c r="I105" s="282"/>
      <c r="J105" s="282"/>
      <c r="K105" s="282"/>
      <c r="L105" s="282"/>
      <c r="M105" s="282"/>
      <c r="N105" s="283"/>
    </row>
    <row r="106" spans="2:14" ht="25" customHeight="1" x14ac:dyDescent="0.25">
      <c r="B106" s="225" t="s">
        <v>83</v>
      </c>
      <c r="C106" s="226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8"/>
    </row>
    <row r="107" spans="2:14" ht="25" customHeight="1" thickBot="1" x14ac:dyDescent="0.3">
      <c r="B107" s="229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1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21"/>
      <c r="C114" s="21"/>
      <c r="D114" s="1"/>
      <c r="E114" s="1"/>
      <c r="F114" s="1"/>
      <c r="G114" s="1"/>
      <c r="H114" s="1"/>
      <c r="I114" s="1"/>
      <c r="J114" s="18"/>
      <c r="K114" s="18"/>
      <c r="L114" s="18"/>
      <c r="M114"/>
      <c r="N114"/>
    </row>
    <row r="115" spans="2:14" x14ac:dyDescent="0.25">
      <c r="B115" s="21"/>
      <c r="C115" s="21"/>
      <c r="D115" s="1"/>
      <c r="E115" s="1"/>
      <c r="F115" s="1"/>
      <c r="G115" s="1"/>
      <c r="H115" s="1"/>
      <c r="I115" s="1"/>
      <c r="J115" s="18"/>
      <c r="K115" s="18"/>
      <c r="L115" s="18"/>
      <c r="M115"/>
      <c r="N115"/>
    </row>
    <row r="116" spans="2:14" x14ac:dyDescent="0.25">
      <c r="B116" s="21"/>
      <c r="C116" s="21"/>
      <c r="D116" s="1"/>
      <c r="E116" s="1"/>
      <c r="F116" s="1"/>
      <c r="G116" s="1"/>
      <c r="H116" s="1"/>
      <c r="I116" s="1"/>
      <c r="J116" s="18"/>
      <c r="K116" s="18"/>
      <c r="L116" s="18"/>
      <c r="M116"/>
      <c r="N116"/>
    </row>
    <row r="117" spans="2:14" x14ac:dyDescent="0.25">
      <c r="B117" s="21"/>
      <c r="C117" s="21"/>
      <c r="D117" s="1"/>
      <c r="E117" s="1"/>
      <c r="F117" s="1"/>
      <c r="G117" s="1"/>
      <c r="H117" s="1"/>
      <c r="I117" s="1"/>
      <c r="J117" s="18"/>
      <c r="K117" s="18"/>
      <c r="L117" s="18"/>
      <c r="M117"/>
      <c r="N117"/>
    </row>
    <row r="118" spans="2:14" x14ac:dyDescent="0.25">
      <c r="B118" s="21"/>
      <c r="C118" s="21"/>
      <c r="D118" s="1"/>
      <c r="E118" s="1"/>
      <c r="F118" s="1"/>
      <c r="G118" s="1"/>
      <c r="H118" s="1"/>
      <c r="I118" s="1"/>
      <c r="J118" s="18"/>
      <c r="K118" s="18"/>
      <c r="L118" s="18"/>
      <c r="M118"/>
      <c r="N118"/>
    </row>
    <row r="119" spans="2:14" x14ac:dyDescent="0.25">
      <c r="B119" s="21"/>
      <c r="C119" s="21"/>
      <c r="D119" s="1"/>
      <c r="E119" s="1"/>
      <c r="F119" s="1"/>
      <c r="G119" s="1"/>
      <c r="H119" s="1"/>
      <c r="I119" s="1"/>
      <c r="J119" s="18"/>
      <c r="K119" s="18"/>
      <c r="L119" s="18"/>
      <c r="M119"/>
      <c r="N119"/>
    </row>
    <row r="120" spans="2:14" x14ac:dyDescent="0.25">
      <c r="B120" s="21"/>
      <c r="C120" s="21"/>
      <c r="D120" s="1"/>
      <c r="E120" s="1"/>
      <c r="F120" s="1"/>
      <c r="G120" s="1"/>
      <c r="H120" s="1"/>
      <c r="I120" s="1"/>
      <c r="J120" s="18"/>
      <c r="K120" s="18"/>
      <c r="L120" s="18"/>
      <c r="M120"/>
      <c r="N120"/>
    </row>
    <row r="121" spans="2:14" x14ac:dyDescent="0.25">
      <c r="B121" s="21"/>
      <c r="C121" s="21"/>
      <c r="D121" s="1"/>
      <c r="E121" s="1"/>
      <c r="F121" s="1"/>
      <c r="G121" s="1"/>
      <c r="H121" s="1"/>
      <c r="I121" s="1"/>
      <c r="J121" s="18"/>
      <c r="K121" s="18"/>
      <c r="L121" s="18"/>
      <c r="M121"/>
      <c r="N121"/>
    </row>
    <row r="122" spans="2:14" x14ac:dyDescent="0.25">
      <c r="B122" s="21"/>
      <c r="C122" s="21"/>
      <c r="D122" s="1"/>
      <c r="E122" s="1"/>
      <c r="F122" s="1"/>
      <c r="G122" s="1"/>
      <c r="H122" s="1"/>
      <c r="I122" s="1"/>
      <c r="J122" s="18"/>
      <c r="K122" s="18"/>
      <c r="L122" s="18"/>
      <c r="M122"/>
      <c r="N122"/>
    </row>
    <row r="123" spans="2:14" x14ac:dyDescent="0.25">
      <c r="B123" s="21"/>
      <c r="C123" s="21"/>
      <c r="D123" s="1"/>
      <c r="E123" s="1"/>
      <c r="F123" s="1"/>
      <c r="G123" s="1"/>
      <c r="H123" s="1"/>
      <c r="I123" s="1"/>
      <c r="J123" s="18"/>
      <c r="K123" s="18"/>
      <c r="L123" s="18"/>
      <c r="M123"/>
      <c r="N123"/>
    </row>
    <row r="124" spans="2:14" x14ac:dyDescent="0.25">
      <c r="B124" s="21"/>
      <c r="C124" s="21"/>
      <c r="D124" s="1"/>
      <c r="E124" s="1"/>
      <c r="F124" s="1"/>
      <c r="G124" s="1"/>
      <c r="H124" s="1"/>
      <c r="I124" s="1"/>
      <c r="J124" s="18"/>
      <c r="K124" s="18"/>
      <c r="L124" s="18"/>
      <c r="M124"/>
      <c r="N124"/>
    </row>
    <row r="125" spans="2:14" x14ac:dyDescent="0.25">
      <c r="B125" s="21"/>
      <c r="C125" s="21"/>
      <c r="D125" s="1"/>
      <c r="E125" s="1"/>
      <c r="F125" s="1"/>
      <c r="G125" s="1"/>
      <c r="H125" s="1"/>
      <c r="I125" s="1"/>
      <c r="J125" s="18"/>
      <c r="K125" s="18"/>
      <c r="L125" s="18"/>
      <c r="M125"/>
      <c r="N125"/>
    </row>
    <row r="126" spans="2:14" x14ac:dyDescent="0.25">
      <c r="B126" s="21"/>
      <c r="C126" s="21"/>
      <c r="D126" s="1"/>
      <c r="E126" s="1"/>
      <c r="F126" s="1"/>
      <c r="G126" s="1"/>
      <c r="H126" s="1"/>
      <c r="I126" s="1"/>
      <c r="J126" s="18"/>
      <c r="K126" s="18"/>
      <c r="L126" s="18"/>
      <c r="M126"/>
      <c r="N126"/>
    </row>
    <row r="127" spans="2:14" x14ac:dyDescent="0.25">
      <c r="B127" s="21"/>
      <c r="C127" s="21"/>
      <c r="D127" s="1"/>
      <c r="E127" s="1"/>
      <c r="F127" s="1"/>
      <c r="G127" s="1"/>
      <c r="H127" s="1"/>
      <c r="I127" s="1"/>
      <c r="J127" s="18"/>
      <c r="K127" s="18"/>
      <c r="L127" s="18"/>
      <c r="M127"/>
      <c r="N127"/>
    </row>
    <row r="128" spans="2:14" x14ac:dyDescent="0.25">
      <c r="B128" s="21"/>
      <c r="C128" s="21"/>
      <c r="D128" s="1"/>
      <c r="E128" s="1"/>
      <c r="F128" s="1"/>
      <c r="G128" s="1"/>
      <c r="H128" s="1"/>
      <c r="I128" s="1"/>
      <c r="J128" s="18"/>
      <c r="K128" s="18"/>
      <c r="L128" s="18"/>
      <c r="M128"/>
      <c r="N128"/>
    </row>
    <row r="129" spans="2:14" x14ac:dyDescent="0.25">
      <c r="B129" s="21"/>
      <c r="C129" s="21"/>
      <c r="D129" s="1"/>
      <c r="E129" s="1"/>
      <c r="F129" s="1"/>
      <c r="G129" s="1"/>
      <c r="H129" s="1"/>
      <c r="I129" s="1"/>
      <c r="J129" s="18"/>
      <c r="K129" s="18"/>
      <c r="L129" s="18"/>
      <c r="M129"/>
      <c r="N129"/>
    </row>
    <row r="130" spans="2:14" x14ac:dyDescent="0.25">
      <c r="B130" s="21"/>
      <c r="C130" s="21"/>
      <c r="D130" s="1"/>
      <c r="E130" s="1"/>
      <c r="F130" s="1"/>
      <c r="G130" s="1"/>
      <c r="H130" s="1"/>
      <c r="I130" s="1"/>
      <c r="J130" s="18"/>
      <c r="K130" s="18"/>
      <c r="L130" s="18"/>
      <c r="M130"/>
      <c r="N130"/>
    </row>
    <row r="131" spans="2:14" x14ac:dyDescent="0.25">
      <c r="B131" s="21"/>
      <c r="C131" s="21"/>
      <c r="D131" s="1"/>
      <c r="E131" s="1"/>
      <c r="F131" s="1"/>
      <c r="G131" s="1"/>
      <c r="H131" s="1"/>
      <c r="I131" s="1"/>
      <c r="J131" s="18"/>
      <c r="K131" s="18"/>
      <c r="L131" s="18"/>
      <c r="M131"/>
      <c r="N131"/>
    </row>
    <row r="132" spans="2:14" x14ac:dyDescent="0.25">
      <c r="B132" s="21"/>
      <c r="C132" s="21"/>
      <c r="D132" s="1"/>
      <c r="E132" s="1"/>
      <c r="F132" s="1"/>
      <c r="G132" s="1"/>
      <c r="H132" s="1"/>
      <c r="I132" s="1"/>
      <c r="J132" s="18"/>
      <c r="K132" s="18"/>
      <c r="L132" s="18"/>
      <c r="M132"/>
      <c r="N132"/>
    </row>
    <row r="133" spans="2:14" x14ac:dyDescent="0.25">
      <c r="B133" s="21"/>
      <c r="C133" s="21"/>
      <c r="D133" s="1"/>
      <c r="E133" s="1"/>
      <c r="F133" s="1"/>
      <c r="G133" s="1"/>
      <c r="H133" s="1"/>
      <c r="I133" s="1"/>
      <c r="J133" s="18"/>
      <c r="K133" s="18"/>
      <c r="L133" s="18"/>
      <c r="M133"/>
      <c r="N133"/>
    </row>
    <row r="134" spans="2:14" x14ac:dyDescent="0.25">
      <c r="B134" s="21"/>
      <c r="C134" s="21"/>
      <c r="D134" s="1"/>
      <c r="E134" s="1"/>
      <c r="F134" s="1"/>
      <c r="G134" s="1"/>
      <c r="H134" s="1"/>
      <c r="I134" s="1"/>
      <c r="J134" s="18"/>
      <c r="K134" s="18"/>
      <c r="L134" s="18"/>
      <c r="M134"/>
      <c r="N134"/>
    </row>
    <row r="135" spans="2:14" x14ac:dyDescent="0.25">
      <c r="B135" s="21"/>
      <c r="C135" s="21"/>
      <c r="D135" s="1"/>
      <c r="E135" s="1"/>
      <c r="F135" s="1"/>
      <c r="G135" s="1"/>
      <c r="H135" s="1"/>
      <c r="I135" s="1"/>
      <c r="J135" s="18"/>
      <c r="K135" s="18"/>
      <c r="L135" s="18"/>
      <c r="M135"/>
      <c r="N135"/>
    </row>
    <row r="136" spans="2:14" x14ac:dyDescent="0.25">
      <c r="B136" s="21"/>
      <c r="C136" s="21"/>
      <c r="D136" s="1"/>
      <c r="E136" s="1"/>
      <c r="F136" s="1"/>
      <c r="G136" s="1"/>
      <c r="H136" s="1"/>
      <c r="I136" s="1"/>
      <c r="J136" s="18"/>
      <c r="K136" s="18"/>
      <c r="L136" s="18"/>
      <c r="M136"/>
      <c r="N136"/>
    </row>
    <row r="137" spans="2:14" x14ac:dyDescent="0.25">
      <c r="B137" s="21"/>
      <c r="C137" s="21"/>
      <c r="D137" s="1"/>
      <c r="E137" s="1"/>
      <c r="F137" s="1"/>
      <c r="G137" s="1"/>
      <c r="H137" s="1"/>
      <c r="I137" s="1"/>
      <c r="J137" s="18"/>
      <c r="K137" s="18"/>
      <c r="L137" s="18"/>
      <c r="M137"/>
      <c r="N137"/>
    </row>
    <row r="138" spans="2:14" x14ac:dyDescent="0.25">
      <c r="B138" s="21"/>
      <c r="C138" s="21"/>
      <c r="D138" s="1"/>
      <c r="E138" s="1"/>
      <c r="F138" s="1"/>
      <c r="G138" s="1"/>
      <c r="H138" s="1"/>
      <c r="I138" s="1"/>
      <c r="J138" s="18"/>
      <c r="K138" s="18"/>
      <c r="L138" s="18"/>
      <c r="M138"/>
      <c r="N138"/>
    </row>
    <row r="139" spans="2:14" x14ac:dyDescent="0.25">
      <c r="B139" s="21"/>
      <c r="C139" s="21"/>
      <c r="D139" s="1"/>
      <c r="E139" s="1"/>
      <c r="F139" s="1"/>
      <c r="G139" s="1"/>
      <c r="H139" s="1"/>
      <c r="I139" s="1"/>
      <c r="J139" s="18"/>
      <c r="K139" s="18"/>
      <c r="L139" s="18"/>
      <c r="M139"/>
      <c r="N139"/>
    </row>
    <row r="140" spans="2:14" x14ac:dyDescent="0.25">
      <c r="B140" s="21"/>
      <c r="C140" s="21"/>
      <c r="D140" s="1"/>
      <c r="E140" s="1"/>
      <c r="F140" s="1"/>
      <c r="G140" s="1"/>
      <c r="H140" s="1"/>
      <c r="I140" s="1"/>
      <c r="J140" s="18"/>
      <c r="K140" s="18"/>
      <c r="L140" s="18"/>
      <c r="M140"/>
      <c r="N140"/>
    </row>
    <row r="141" spans="2:14" x14ac:dyDescent="0.25">
      <c r="B141" s="21"/>
      <c r="C141" s="21"/>
      <c r="D141" s="1"/>
      <c r="E141" s="1"/>
      <c r="F141" s="1"/>
      <c r="G141" s="1"/>
      <c r="H141" s="1"/>
      <c r="I141" s="1"/>
      <c r="J141" s="18"/>
      <c r="K141" s="18"/>
      <c r="L141" s="18"/>
      <c r="M141"/>
      <c r="N141"/>
    </row>
    <row r="142" spans="2:14" x14ac:dyDescent="0.25">
      <c r="B142" s="21"/>
      <c r="C142" s="21"/>
      <c r="D142" s="1"/>
      <c r="E142" s="1"/>
      <c r="F142" s="1"/>
      <c r="G142" s="1"/>
      <c r="H142" s="1"/>
      <c r="I142" s="1"/>
      <c r="J142" s="18"/>
      <c r="K142" s="18"/>
      <c r="L142" s="18"/>
      <c r="M142"/>
      <c r="N142"/>
    </row>
    <row r="143" spans="2:14" x14ac:dyDescent="0.25">
      <c r="B143" s="21"/>
      <c r="C143" s="21"/>
      <c r="D143" s="1"/>
      <c r="E143" s="1"/>
      <c r="F143" s="1"/>
      <c r="G143" s="1"/>
      <c r="H143" s="1"/>
      <c r="I143" s="1"/>
      <c r="J143" s="18"/>
      <c r="K143" s="18"/>
      <c r="L143" s="18"/>
      <c r="M143"/>
      <c r="N143"/>
    </row>
    <row r="144" spans="2:14" x14ac:dyDescent="0.25">
      <c r="B144" s="21"/>
      <c r="C144" s="21"/>
      <c r="D144" s="1"/>
      <c r="E144" s="1"/>
      <c r="F144" s="1"/>
      <c r="G144" s="1"/>
      <c r="H144" s="1"/>
      <c r="I144" s="1"/>
      <c r="J144" s="18"/>
      <c r="K144" s="18"/>
      <c r="L144" s="18"/>
      <c r="M144"/>
      <c r="N144"/>
    </row>
    <row r="145" spans="2:14" x14ac:dyDescent="0.25">
      <c r="B145" s="21"/>
      <c r="C145" s="21"/>
      <c r="D145" s="1"/>
      <c r="E145" s="1"/>
      <c r="F145" s="1"/>
      <c r="G145" s="1"/>
      <c r="H145" s="1"/>
      <c r="I145" s="1"/>
      <c r="J145" s="18"/>
      <c r="K145" s="18"/>
      <c r="L145" s="18"/>
      <c r="M145"/>
      <c r="N145"/>
    </row>
    <row r="146" spans="2:14" x14ac:dyDescent="0.25">
      <c r="B146" s="21"/>
      <c r="C146" s="21"/>
      <c r="D146" s="1"/>
      <c r="E146" s="1"/>
      <c r="F146" s="1"/>
      <c r="G146" s="1"/>
      <c r="H146" s="1"/>
      <c r="I146" s="1"/>
      <c r="J146" s="18"/>
      <c r="K146" s="18"/>
      <c r="L146" s="18"/>
      <c r="M146"/>
      <c r="N146"/>
    </row>
    <row r="147" spans="2:14" x14ac:dyDescent="0.25">
      <c r="B147" s="21"/>
      <c r="C147" s="21"/>
      <c r="D147" s="1"/>
      <c r="E147" s="1"/>
      <c r="F147" s="1"/>
      <c r="G147" s="1"/>
      <c r="H147" s="1"/>
      <c r="I147" s="1"/>
      <c r="J147" s="18"/>
      <c r="K147" s="18"/>
      <c r="L147" s="18"/>
      <c r="M147"/>
      <c r="N147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2:14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4"/>
      <c r="L871" s="4"/>
      <c r="M871" s="3"/>
      <c r="N871" s="5"/>
    </row>
  </sheetData>
  <mergeCells count="57">
    <mergeCell ref="D99:N99"/>
    <mergeCell ref="D100:N100"/>
    <mergeCell ref="D101:N105"/>
    <mergeCell ref="B106:N107"/>
    <mergeCell ref="D92:N92"/>
    <mergeCell ref="D93:N93"/>
    <mergeCell ref="D94:N94"/>
    <mergeCell ref="D95:N95"/>
    <mergeCell ref="D96:N98"/>
    <mergeCell ref="D63:N63"/>
    <mergeCell ref="D59:N62"/>
    <mergeCell ref="D87:N91"/>
    <mergeCell ref="D65:N65"/>
    <mergeCell ref="D64:N64"/>
    <mergeCell ref="D71:N71"/>
    <mergeCell ref="D72:N72"/>
    <mergeCell ref="D73:N77"/>
    <mergeCell ref="D78:N78"/>
    <mergeCell ref="D79:N79"/>
    <mergeCell ref="D85:N85"/>
    <mergeCell ref="D86:N86"/>
    <mergeCell ref="D45:N49"/>
    <mergeCell ref="D57:N57"/>
    <mergeCell ref="D58:N58"/>
    <mergeCell ref="D50:N50"/>
    <mergeCell ref="D51:N51"/>
    <mergeCell ref="D33:N33"/>
    <mergeCell ref="D39:N39"/>
    <mergeCell ref="D40:N40"/>
    <mergeCell ref="B43:N44"/>
    <mergeCell ref="D41:N42"/>
    <mergeCell ref="D19:N19"/>
    <mergeCell ref="D26:N26"/>
    <mergeCell ref="D27:N31"/>
    <mergeCell ref="D25:N25"/>
    <mergeCell ref="D32:N32"/>
    <mergeCell ref="I9:I10"/>
    <mergeCell ref="B11:N11"/>
    <mergeCell ref="B12:C12"/>
    <mergeCell ref="D13:N17"/>
    <mergeCell ref="D18:N18"/>
    <mergeCell ref="B2:N2"/>
    <mergeCell ref="B3:N3"/>
    <mergeCell ref="B4:N4"/>
    <mergeCell ref="B5:N5"/>
    <mergeCell ref="B6:C7"/>
    <mergeCell ref="D6:D10"/>
    <mergeCell ref="E6:G6"/>
    <mergeCell ref="H6:I6"/>
    <mergeCell ref="J6:J7"/>
    <mergeCell ref="K6:L6"/>
    <mergeCell ref="M6:M10"/>
    <mergeCell ref="N6:N10"/>
    <mergeCell ref="B8:C8"/>
    <mergeCell ref="B9:C10"/>
    <mergeCell ref="F9:F10"/>
    <mergeCell ref="G9:G10"/>
  </mergeCells>
  <conditionalFormatting sqref="D20:E20 F68:F69">
    <cfRule type="expression" dxfId="35" priority="304" stopIfTrue="1">
      <formula>MATCH(D20,_xlnm.Print_Area,0)&gt;0</formula>
    </cfRule>
  </conditionalFormatting>
  <conditionalFormatting sqref="D24:E24 J52:L52 J54:N54 J55:K55 J56:N56">
    <cfRule type="expression" dxfId="34" priority="300" stopIfTrue="1">
      <formula>MATCH(D24,_xlnm.Print_Area,0)&gt;0</formula>
    </cfRule>
    <cfRule type="expression" dxfId="33" priority="299" stopIfTrue="1">
      <formula>NOT(MONTH(D24)=$A$47)</formula>
    </cfRule>
  </conditionalFormatting>
  <conditionalFormatting sqref="D34:E34">
    <cfRule type="expression" dxfId="32" priority="298" stopIfTrue="1">
      <formula>MATCH(D34,_xlnm.Print_Area,0)&gt;0</formula>
    </cfRule>
    <cfRule type="expression" dxfId="31" priority="297" stopIfTrue="1">
      <formula>NOT(MONTH(D34)=$A$47)</formula>
    </cfRule>
  </conditionalFormatting>
  <conditionalFormatting sqref="D36:E36">
    <cfRule type="expression" dxfId="30" priority="295" stopIfTrue="1">
      <formula>NOT(MONTH(D36)=$A$47)</formula>
    </cfRule>
    <cfRule type="expression" dxfId="29" priority="296" stopIfTrue="1">
      <formula>MATCH(D36,_xlnm.Print_Area,0)&gt;0</formula>
    </cfRule>
  </conditionalFormatting>
  <conditionalFormatting sqref="D38:E38">
    <cfRule type="expression" dxfId="28" priority="294" stopIfTrue="1">
      <formula>MATCH(D38,_xlnm.Print_Area,0)&gt;0</formula>
    </cfRule>
    <cfRule type="expression" dxfId="27" priority="293" stopIfTrue="1">
      <formula>NOT(MONTH(D38)=$A$47)</formula>
    </cfRule>
  </conditionalFormatting>
  <conditionalFormatting sqref="D56:E56">
    <cfRule type="expression" dxfId="26" priority="23" stopIfTrue="1">
      <formula>NOT(MONTH(D56)=$A$47)</formula>
    </cfRule>
    <cfRule type="expression" dxfId="25" priority="24" stopIfTrue="1">
      <formula>MATCH(D56,_xlnm.Print_Area,0)&gt;0</formula>
    </cfRule>
  </conditionalFormatting>
  <conditionalFormatting sqref="D69:E70">
    <cfRule type="expression" dxfId="24" priority="17" stopIfTrue="1">
      <formula>NOT(MONTH(D69)=$A$47)</formula>
    </cfRule>
    <cfRule type="expression" dxfId="23" priority="18" stopIfTrue="1">
      <formula>MATCH(D69,_xlnm.Print_Area,0)&gt;0</formula>
    </cfRule>
  </conditionalFormatting>
  <conditionalFormatting sqref="D80:E80">
    <cfRule type="expression" dxfId="22" priority="15" stopIfTrue="1">
      <formula>NOT(MONTH(D80)=$A$47)</formula>
    </cfRule>
    <cfRule type="expression" dxfId="21" priority="16" stopIfTrue="1">
      <formula>MATCH(D80,_xlnm.Print_Area,0)&gt;0</formula>
    </cfRule>
  </conditionalFormatting>
  <conditionalFormatting sqref="D52:F52">
    <cfRule type="expression" dxfId="20" priority="286" stopIfTrue="1">
      <formula>MATCH(D52,_xlnm.Print_Area,0)&gt;0</formula>
    </cfRule>
    <cfRule type="expression" dxfId="19" priority="285" stopIfTrue="1">
      <formula>NOT(MONTH(D52)=$A$47)</formula>
    </cfRule>
  </conditionalFormatting>
  <conditionalFormatting sqref="D54:F54">
    <cfRule type="expression" dxfId="18" priority="287" stopIfTrue="1">
      <formula>NOT(MONTH(D54)=$A$47)</formula>
    </cfRule>
    <cfRule type="expression" dxfId="17" priority="288" stopIfTrue="1">
      <formula>MATCH(D54,_xlnm.Print_Area,0)&gt;0</formula>
    </cfRule>
  </conditionalFormatting>
  <conditionalFormatting sqref="D66:F66">
    <cfRule type="expression" dxfId="16" priority="289" stopIfTrue="1">
      <formula>NOT(MONTH(D66)=$A$47)</formula>
    </cfRule>
    <cfRule type="expression" dxfId="15" priority="290" stopIfTrue="1">
      <formula>MATCH(D66,_xlnm.Print_Area,0)&gt;0</formula>
    </cfRule>
  </conditionalFormatting>
  <conditionalFormatting sqref="D68:H68">
    <cfRule type="expression" dxfId="14" priority="124" stopIfTrue="1">
      <formula>MATCH(D68,_xlnm.Print_Area,0)&gt;0</formula>
    </cfRule>
    <cfRule type="expression" dxfId="13" priority="123" stopIfTrue="1">
      <formula>NOT(MONTH(D68)=$A$47)</formula>
    </cfRule>
  </conditionalFormatting>
  <conditionalFormatting sqref="F68:F69 D20:E20">
    <cfRule type="expression" dxfId="12" priority="303" stopIfTrue="1">
      <formula>NOT(MONTH(D20)=$A$47)</formula>
    </cfRule>
  </conditionalFormatting>
  <conditionalFormatting sqref="F81:H82">
    <cfRule type="expression" dxfId="11" priority="11" stopIfTrue="1">
      <formula>NOT(MONTH(F81)=$A$47)</formula>
    </cfRule>
    <cfRule type="expression" dxfId="10" priority="12" stopIfTrue="1">
      <formula>MATCH(F81,_xlnm.Print_Area,0)&gt;0</formula>
    </cfRule>
  </conditionalFormatting>
  <conditionalFormatting sqref="G67:H67">
    <cfRule type="expression" dxfId="9" priority="186" stopIfTrue="1">
      <formula>MATCH(G67,_xlnm.Print_Area,0)&gt;0</formula>
    </cfRule>
    <cfRule type="expression" dxfId="8" priority="185" stopIfTrue="1">
      <formula>NOT(MONTH(G67)=$A$47)</formula>
    </cfRule>
  </conditionalFormatting>
  <conditionalFormatting sqref="I67:I68">
    <cfRule type="expression" dxfId="7" priority="264" stopIfTrue="1">
      <formula>MATCH(I67,_xlnm.Print_Area,0)&gt;0</formula>
    </cfRule>
    <cfRule type="expression" dxfId="6" priority="263" stopIfTrue="1">
      <formula>NOT(MONTH(I67)=$A$47)</formula>
    </cfRule>
  </conditionalFormatting>
  <conditionalFormatting sqref="J53:K53">
    <cfRule type="expression" dxfId="5" priority="4" stopIfTrue="1">
      <formula>MATCH(J53,_xlnm.Print_Area,0)&gt;0</formula>
    </cfRule>
    <cfRule type="expression" dxfId="4" priority="3" stopIfTrue="1">
      <formula>NOT(MONTH(J53)=$A$47)</formula>
    </cfRule>
  </conditionalFormatting>
  <conditionalFormatting sqref="J20:N20 J20:L21 D22:E22 J22:N22 M22:N23 J24:N24 J34:N34 J34:L38 M36:N36 J52:N52 J66:N66 J66:L67 J68:N68 M68:N70 L80:N80 J80:K82 L82:M83">
    <cfRule type="expression" dxfId="3" priority="302" stopIfTrue="1">
      <formula>MATCH(D20,_xlnm.Print_Area,0)&gt;0</formula>
    </cfRule>
  </conditionalFormatting>
  <conditionalFormatting sqref="J52:N52 J20:N20 J20:L21 D22:E22 J22:N22 M22:N23 J24:N24 J34:N34 J34:L38 M36:N36 J66:N66 J66:L67 J68:N68 M68:N70 L80:N80 J80:K82 L82:M83">
    <cfRule type="expression" dxfId="2" priority="301" stopIfTrue="1">
      <formula>NOT(MONTH(D20)=$A$47)</formula>
    </cfRule>
  </conditionalFormatting>
  <conditionalFormatting sqref="P16">
    <cfRule type="expression" dxfId="1" priority="110" stopIfTrue="1">
      <formula>MATCH(P16,_xlnm.Print_Area,0)&gt;0</formula>
    </cfRule>
    <cfRule type="expression" dxfId="0" priority="109" stopIfTrue="1">
      <formula>NOT(MONTH(P16)=$A$48)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3A</vt:lpstr>
      <vt:lpstr>3B</vt:lpstr>
      <vt:lpstr>3C</vt:lpstr>
      <vt:lpstr>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Valentina Petracca</cp:lastModifiedBy>
  <dcterms:created xsi:type="dcterms:W3CDTF">2025-01-17T13:08:09Z</dcterms:created>
  <dcterms:modified xsi:type="dcterms:W3CDTF">2026-02-26T12:19:09Z</dcterms:modified>
</cp:coreProperties>
</file>