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ovanna.schillaci\Downloads\"/>
    </mc:Choice>
  </mc:AlternateContent>
  <xr:revisionPtr revIDLastSave="0" documentId="13_ncr:1_{9C90696B-D558-405D-9F0E-7561C961DA06}" xr6:coauthVersionLast="47" xr6:coauthVersionMax="47" xr10:uidLastSave="{00000000-0000-0000-0000-000000000000}"/>
  <bookViews>
    <workbookView xWindow="-108" yWindow="-108" windowWidth="23256" windowHeight="12456" tabRatio="599" xr2:uid="{399F0056-C3EF-6749-B732-37CCFDCA889C}"/>
  </bookViews>
  <sheets>
    <sheet name="6A" sheetId="17" r:id="rId1"/>
    <sheet name="6B" sheetId="18" r:id="rId2"/>
    <sheet name="6C" sheetId="19" r:id="rId3"/>
    <sheet name="6D" sheetId="2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3" i="17" l="1"/>
  <c r="S14" i="17"/>
  <c r="S20" i="20"/>
  <c r="S19" i="20"/>
  <c r="S18" i="20"/>
  <c r="S17" i="20"/>
  <c r="S16" i="20"/>
  <c r="S15" i="20"/>
  <c r="S14" i="20"/>
  <c r="S13" i="20"/>
  <c r="S12" i="20"/>
  <c r="S11" i="20"/>
  <c r="S10" i="20"/>
  <c r="S19" i="19"/>
  <c r="S18" i="19"/>
  <c r="S17" i="19"/>
  <c r="S16" i="19"/>
  <c r="S15" i="19"/>
  <c r="S14" i="19"/>
  <c r="S13" i="19"/>
  <c r="S12" i="19"/>
  <c r="S11" i="19"/>
  <c r="S10" i="19"/>
  <c r="S20" i="19"/>
  <c r="S19" i="18"/>
  <c r="S18" i="18"/>
  <c r="S17" i="18"/>
  <c r="S16" i="18"/>
  <c r="S15" i="18"/>
  <c r="S14" i="18"/>
  <c r="S13" i="18"/>
  <c r="S12" i="18"/>
  <c r="S11" i="18"/>
  <c r="S10" i="18"/>
  <c r="S20" i="18"/>
  <c r="S20" i="17"/>
  <c r="S19" i="17"/>
  <c r="S18" i="17"/>
  <c r="S17" i="17"/>
  <c r="S16" i="17"/>
  <c r="S15" i="17"/>
  <c r="S12" i="17"/>
  <c r="S11" i="17"/>
  <c r="S10" i="17"/>
</calcChain>
</file>

<file path=xl/sharedStrings.xml><?xml version="1.0" encoding="utf-8"?>
<sst xmlns="http://schemas.openxmlformats.org/spreadsheetml/2006/main" count="1453" uniqueCount="93">
  <si>
    <t>Università degli Studi di Catania</t>
  </si>
  <si>
    <t>Corso di Laurea Magistrale in MEDICINA e CHIRURGIA</t>
  </si>
  <si>
    <t>Insegnamento</t>
  </si>
  <si>
    <t>Docente</t>
  </si>
  <si>
    <t>Data</t>
  </si>
  <si>
    <t>lunedì</t>
  </si>
  <si>
    <t>martedì</t>
  </si>
  <si>
    <t>mercoledì</t>
  </si>
  <si>
    <t>giovedì</t>
  </si>
  <si>
    <t>venerdì</t>
  </si>
  <si>
    <t>sabato</t>
  </si>
  <si>
    <t>domenica</t>
  </si>
  <si>
    <t>AULA NON DISPONIBILE</t>
  </si>
  <si>
    <t>Bando</t>
  </si>
  <si>
    <t>Corso Integrato</t>
  </si>
  <si>
    <t>Bertino G.</t>
  </si>
  <si>
    <t>Zanghì A.</t>
  </si>
  <si>
    <t>Vecchio R.</t>
  </si>
  <si>
    <r>
      <rPr>
        <b/>
        <sz val="9"/>
        <rFont val="Arial"/>
        <family val="2"/>
      </rPr>
      <t xml:space="preserve">Emergenze medico chirurgiche
</t>
    </r>
    <r>
      <rPr>
        <sz val="9"/>
        <rFont val="Arial"/>
        <family val="2"/>
      </rPr>
      <t>(6 CFU)</t>
    </r>
  </si>
  <si>
    <r>
      <rPr>
        <b/>
        <sz val="9"/>
        <rFont val="Arial"/>
        <family val="2"/>
      </rPr>
      <t xml:space="preserve">Malattie del Sangue ed Oncologia 
</t>
    </r>
    <r>
      <rPr>
        <sz val="9"/>
        <rFont val="Arial"/>
        <family val="2"/>
      </rPr>
      <t>(5 CFU)</t>
    </r>
  </si>
  <si>
    <r>
      <rPr>
        <b/>
        <sz val="9"/>
        <rFont val="Arial"/>
        <family val="2"/>
      </rPr>
      <t xml:space="preserve">Geriatria medica e Reumatologia
</t>
    </r>
    <r>
      <rPr>
        <sz val="9"/>
        <rFont val="Arial"/>
        <family val="2"/>
      </rPr>
      <t>(5 CFU)</t>
    </r>
  </si>
  <si>
    <r>
      <rPr>
        <b/>
        <sz val="9"/>
        <rFont val="Arial"/>
        <family val="2"/>
      </rPr>
      <t xml:space="preserve">Clinica Medica
</t>
    </r>
    <r>
      <rPr>
        <sz val="9"/>
        <rFont val="Arial"/>
        <family val="2"/>
      </rPr>
      <t>(7 CFU)</t>
    </r>
  </si>
  <si>
    <r>
      <rPr>
        <b/>
        <sz val="9"/>
        <rFont val="Arial"/>
        <family val="2"/>
      </rPr>
      <t xml:space="preserve">Chirurgia Generale ed Oncologica 
</t>
    </r>
    <r>
      <rPr>
        <sz val="9"/>
        <rFont val="Arial"/>
        <family val="2"/>
      </rPr>
      <t>(7 CFU)</t>
    </r>
  </si>
  <si>
    <r>
      <t>Medicina d'Urgenza</t>
    </r>
    <r>
      <rPr>
        <sz val="9"/>
        <rFont val="Arial"/>
        <family val="2"/>
      </rPr>
      <t xml:space="preserve">
(2 CFU = 14 ore in aula)</t>
    </r>
  </si>
  <si>
    <r>
      <t xml:space="preserve">Chirurgia d'Urgenza
</t>
    </r>
    <r>
      <rPr>
        <sz val="9"/>
        <rFont val="Arial"/>
        <family val="2"/>
      </rPr>
      <t>(2 CFU = 14 ore in aula)</t>
    </r>
  </si>
  <si>
    <r>
      <t>Anestesiologia e Rianim.</t>
    </r>
    <r>
      <rPr>
        <sz val="9"/>
        <rFont val="Arial"/>
        <family val="2"/>
      </rPr>
      <t xml:space="preserve">
(2 CFU = 14 ore in aula)</t>
    </r>
  </si>
  <si>
    <r>
      <t>Mal. del Sangue</t>
    </r>
    <r>
      <rPr>
        <sz val="9"/>
        <rFont val="Arial"/>
        <family val="2"/>
      </rPr>
      <t xml:space="preserve">
(3 CFU = 21 ore in aula)</t>
    </r>
  </si>
  <si>
    <r>
      <t>Geriatria e Gerontologia</t>
    </r>
    <r>
      <rPr>
        <sz val="9"/>
        <rFont val="Arial"/>
        <family val="2"/>
      </rPr>
      <t xml:space="preserve">
(3 CFU = 21 ore in aula)</t>
    </r>
  </si>
  <si>
    <r>
      <t>Reumatologia</t>
    </r>
    <r>
      <rPr>
        <sz val="9"/>
        <rFont val="Arial"/>
        <family val="2"/>
      </rPr>
      <t xml:space="preserve">
(2 CFU = 14 ore in aula)</t>
    </r>
  </si>
  <si>
    <r>
      <t>Medicina Interna</t>
    </r>
    <r>
      <rPr>
        <sz val="9"/>
        <rFont val="Arial"/>
        <family val="2"/>
      </rPr>
      <t xml:space="preserve">
(5 CFU = 35 ore in aula)</t>
    </r>
  </si>
  <si>
    <r>
      <t>Medicina di Famiglia</t>
    </r>
    <r>
      <rPr>
        <sz val="9"/>
        <rFont val="Arial"/>
        <family val="2"/>
      </rPr>
      <t xml:space="preserve">
(2 CFU = 14 ore in aula)</t>
    </r>
  </si>
  <si>
    <r>
      <t>Chirurgia Generale</t>
    </r>
    <r>
      <rPr>
        <sz val="9"/>
        <rFont val="Arial"/>
        <family val="2"/>
      </rPr>
      <t xml:space="preserve">
(5 CFU = 35 ore in aula)</t>
    </r>
  </si>
  <si>
    <r>
      <t xml:space="preserve">Chirurgia Oncologica </t>
    </r>
    <r>
      <rPr>
        <sz val="9"/>
        <rFont val="Arial"/>
        <family val="2"/>
      </rPr>
      <t xml:space="preserve">
(2 CFU = 14 ore in aula)</t>
    </r>
  </si>
  <si>
    <t>Campagna D.</t>
  </si>
  <si>
    <t>Basile G.</t>
  </si>
  <si>
    <t>Rubulotta F.</t>
  </si>
  <si>
    <t>Vigneri P.</t>
  </si>
  <si>
    <t>Motta M.</t>
  </si>
  <si>
    <t>Colaci M.</t>
  </si>
  <si>
    <t>Di Pino A.
Scicali R.</t>
  </si>
  <si>
    <t>Medicina Interna</t>
  </si>
  <si>
    <t>Medicina urg.</t>
  </si>
  <si>
    <t>Oncologia</t>
  </si>
  <si>
    <t>Mal. Sangue</t>
  </si>
  <si>
    <t>Reumatologia</t>
  </si>
  <si>
    <t>Geriatria</t>
  </si>
  <si>
    <t>Chirurgia Gen.</t>
  </si>
  <si>
    <t>Chir. Oncologica</t>
  </si>
  <si>
    <t>Chir. Urgenza</t>
  </si>
  <si>
    <t>Anestesiologia</t>
  </si>
  <si>
    <t>Medicina Famiglia</t>
  </si>
  <si>
    <t>Sanfilippo F.</t>
  </si>
  <si>
    <t>Pellegriti G.</t>
  </si>
  <si>
    <t>Castellino P.
Gaudio A.</t>
  </si>
  <si>
    <t>Piro S.</t>
  </si>
  <si>
    <t>Di Carlo I.</t>
  </si>
  <si>
    <t>Martorana F.</t>
  </si>
  <si>
    <t>Orario delle Lezioni - A.A. 2025/26 - I semestre</t>
  </si>
  <si>
    <t>Programmate</t>
  </si>
  <si>
    <t>Previste</t>
  </si>
  <si>
    <t>SOSPENSIONE DIDATTICA (dal 15 dicembre al 6 gennaio) - Appello straordinario a.a. 2024/25</t>
  </si>
  <si>
    <t>I SESSIONE ESAMI DI PROFITTO (dal 17 gennaio al 28 febbraio)</t>
  </si>
  <si>
    <t>Donati M.A.A.</t>
  </si>
  <si>
    <t>Zanghì G.N.</t>
  </si>
  <si>
    <t>Palumbo G.
Cacciola R.R.</t>
  </si>
  <si>
    <t>Di Raimondo F.
Romano A.</t>
  </si>
  <si>
    <t>Di Raimondo F.    
Romano A.</t>
  </si>
  <si>
    <t>Cacciola E.
Cacciola R.R.</t>
  </si>
  <si>
    <r>
      <t xml:space="preserve">Oncologia Medica
</t>
    </r>
    <r>
      <rPr>
        <sz val="9"/>
        <rFont val="Arial"/>
        <family val="2"/>
      </rPr>
      <t>(2 CFU = 14 ore in aula)</t>
    </r>
  </si>
  <si>
    <t>Basile G.
Biondi A.G.</t>
  </si>
  <si>
    <t>La Greca G.
Zanghì A.</t>
  </si>
  <si>
    <t>Vecchio R.
Brancato G.</t>
  </si>
  <si>
    <t>La Greca G.</t>
  </si>
  <si>
    <t>08,30-09,30</t>
  </si>
  <si>
    <t>09,30-10,30</t>
  </si>
  <si>
    <t>10,30-11,30</t>
  </si>
  <si>
    <t>11,30-12,30</t>
  </si>
  <si>
    <t>12,30-13,30</t>
  </si>
  <si>
    <t>13,30-14,30</t>
  </si>
  <si>
    <t>14,30-15,30</t>
  </si>
  <si>
    <t>15,30-16,30</t>
  </si>
  <si>
    <t>16,30-17,30</t>
  </si>
  <si>
    <r>
      <rPr>
        <b/>
        <i/>
        <sz val="18"/>
        <color rgb="FFC00000"/>
        <rFont val="Arial"/>
        <family val="2"/>
      </rPr>
      <t>VI</t>
    </r>
    <r>
      <rPr>
        <b/>
        <i/>
        <sz val="18"/>
        <color indexed="18"/>
        <rFont val="Arial"/>
        <family val="2"/>
      </rPr>
      <t xml:space="preserve"> </t>
    </r>
    <r>
      <rPr>
        <b/>
        <i/>
        <sz val="18"/>
        <color rgb="FF002060"/>
        <rFont val="Arial"/>
        <family val="2"/>
      </rPr>
      <t xml:space="preserve">anno - </t>
    </r>
    <r>
      <rPr>
        <b/>
        <i/>
        <sz val="18"/>
        <color rgb="FFC00000"/>
        <rFont val="Arial"/>
        <family val="2"/>
      </rPr>
      <t xml:space="preserve">Canale A </t>
    </r>
    <r>
      <rPr>
        <b/>
        <i/>
        <sz val="18"/>
        <color indexed="18"/>
        <rFont val="Arial"/>
        <family val="2"/>
      </rPr>
      <t xml:space="preserve">
</t>
    </r>
    <r>
      <rPr>
        <b/>
        <i/>
        <sz val="9"/>
        <color indexed="18"/>
        <rFont val="Arial"/>
        <family val="2"/>
      </rPr>
      <t>Studenti immatricolati A.A. 2020/21</t>
    </r>
  </si>
  <si>
    <r>
      <rPr>
        <b/>
        <i/>
        <sz val="18"/>
        <color rgb="FFC00000"/>
        <rFont val="Arial"/>
        <family val="2"/>
      </rPr>
      <t>VI</t>
    </r>
    <r>
      <rPr>
        <b/>
        <i/>
        <sz val="18"/>
        <color indexed="18"/>
        <rFont val="Arial"/>
        <family val="2"/>
      </rPr>
      <t xml:space="preserve"> </t>
    </r>
    <r>
      <rPr>
        <b/>
        <i/>
        <sz val="18"/>
        <color rgb="FF002060"/>
        <rFont val="Arial"/>
        <family val="2"/>
      </rPr>
      <t xml:space="preserve">anno - </t>
    </r>
    <r>
      <rPr>
        <b/>
        <i/>
        <sz val="18"/>
        <color rgb="FFC00000"/>
        <rFont val="Arial"/>
        <family val="2"/>
      </rPr>
      <t xml:space="preserve">Canale B </t>
    </r>
    <r>
      <rPr>
        <b/>
        <i/>
        <sz val="18"/>
        <color indexed="18"/>
        <rFont val="Arial"/>
        <family val="2"/>
      </rPr>
      <t xml:space="preserve">
</t>
    </r>
    <r>
      <rPr>
        <b/>
        <i/>
        <sz val="9"/>
        <color indexed="18"/>
        <rFont val="Arial"/>
        <family val="2"/>
      </rPr>
      <t>Studenti immatricolati A.A. 2020/21</t>
    </r>
  </si>
  <si>
    <r>
      <t xml:space="preserve"> Sede
</t>
    </r>
    <r>
      <rPr>
        <b/>
        <sz val="14"/>
        <color indexed="56"/>
        <rFont val="Arial"/>
        <family val="2"/>
      </rPr>
      <t>Aula 1 - Edificio 4 Policlinico</t>
    </r>
  </si>
  <si>
    <r>
      <rPr>
        <b/>
        <i/>
        <sz val="18"/>
        <color rgb="FFC00000"/>
        <rFont val="Arial"/>
        <family val="2"/>
      </rPr>
      <t>VI</t>
    </r>
    <r>
      <rPr>
        <b/>
        <i/>
        <sz val="18"/>
        <color indexed="18"/>
        <rFont val="Arial"/>
        <family val="2"/>
      </rPr>
      <t xml:space="preserve"> </t>
    </r>
    <r>
      <rPr>
        <b/>
        <i/>
        <sz val="18"/>
        <color rgb="FF002060"/>
        <rFont val="Arial"/>
        <family val="2"/>
      </rPr>
      <t xml:space="preserve">anno - </t>
    </r>
    <r>
      <rPr>
        <b/>
        <i/>
        <sz val="18"/>
        <color rgb="FFC00000"/>
        <rFont val="Arial"/>
        <family val="2"/>
      </rPr>
      <t xml:space="preserve">Canale C </t>
    </r>
    <r>
      <rPr>
        <b/>
        <i/>
        <sz val="18"/>
        <color indexed="18"/>
        <rFont val="Arial"/>
        <family val="2"/>
      </rPr>
      <t xml:space="preserve">
</t>
    </r>
    <r>
      <rPr>
        <b/>
        <i/>
        <sz val="9"/>
        <color indexed="18"/>
        <rFont val="Arial"/>
        <family val="2"/>
      </rPr>
      <t>Studenti immatricolati A.A. 2020/21</t>
    </r>
  </si>
  <si>
    <r>
      <t xml:space="preserve"> Sede
</t>
    </r>
    <r>
      <rPr>
        <b/>
        <sz val="14"/>
        <color indexed="56"/>
        <rFont val="Arial"/>
        <family val="2"/>
      </rPr>
      <t>Aula 3 - Comparto 10</t>
    </r>
  </si>
  <si>
    <r>
      <rPr>
        <b/>
        <i/>
        <sz val="18"/>
        <color rgb="FFC00000"/>
        <rFont val="Arial"/>
        <family val="2"/>
      </rPr>
      <t>VI</t>
    </r>
    <r>
      <rPr>
        <b/>
        <i/>
        <sz val="18"/>
        <color indexed="18"/>
        <rFont val="Arial"/>
        <family val="2"/>
      </rPr>
      <t xml:space="preserve"> </t>
    </r>
    <r>
      <rPr>
        <b/>
        <i/>
        <sz val="18"/>
        <color rgb="FF002060"/>
        <rFont val="Arial"/>
        <family val="2"/>
      </rPr>
      <t xml:space="preserve">anno - </t>
    </r>
    <r>
      <rPr>
        <b/>
        <i/>
        <sz val="18"/>
        <color rgb="FFC00000"/>
        <rFont val="Arial"/>
        <family val="2"/>
      </rPr>
      <t xml:space="preserve">Canale D </t>
    </r>
    <r>
      <rPr>
        <b/>
        <i/>
        <sz val="18"/>
        <color indexed="18"/>
        <rFont val="Arial"/>
        <family val="2"/>
      </rPr>
      <t xml:space="preserve">
</t>
    </r>
    <r>
      <rPr>
        <b/>
        <i/>
        <sz val="9"/>
        <color indexed="18"/>
        <rFont val="Arial"/>
        <family val="2"/>
      </rPr>
      <t>Studenti immatricolati A.A. 2020/21</t>
    </r>
  </si>
  <si>
    <t>Tirocinio
6 CFU = 120 ore</t>
  </si>
  <si>
    <t>Mal.  Sangue</t>
  </si>
  <si>
    <r>
      <t xml:space="preserve">Sede
</t>
    </r>
    <r>
      <rPr>
        <b/>
        <sz val="14"/>
        <color indexed="56"/>
        <rFont val="Arial"/>
        <family val="2"/>
      </rPr>
      <t>Aula Pero - Policlinico</t>
    </r>
  </si>
  <si>
    <r>
      <t xml:space="preserve">Sede
</t>
    </r>
    <r>
      <rPr>
        <b/>
        <sz val="14"/>
        <color theme="8" tint="-0.499984740745262"/>
        <rFont val="Arial"/>
        <family val="2"/>
      </rPr>
      <t>Aula 3 - Comparto 10</t>
    </r>
  </si>
  <si>
    <t>Distefano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</si>
</sst>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i/>
      <sz val="18"/>
      <color indexed="18"/>
      <name val="Arial"/>
      <family val="2"/>
    </font>
    <font>
      <b/>
      <i/>
      <sz val="16"/>
      <color rgb="FFC00000"/>
      <name val="Arial"/>
      <family val="2"/>
    </font>
    <font>
      <b/>
      <i/>
      <sz val="14"/>
      <color indexed="18"/>
      <name val="Arial"/>
      <family val="2"/>
    </font>
    <font>
      <b/>
      <i/>
      <sz val="18"/>
      <color rgb="FFC00000"/>
      <name val="Arial"/>
      <family val="2"/>
    </font>
    <font>
      <b/>
      <i/>
      <sz val="18"/>
      <color rgb="FF002060"/>
      <name val="Arial"/>
      <family val="2"/>
    </font>
    <font>
      <b/>
      <i/>
      <sz val="9"/>
      <color indexed="18"/>
      <name val="Arial"/>
      <family val="2"/>
    </font>
    <font>
      <b/>
      <sz val="11"/>
      <color theme="3" tint="-0.249977111117893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14"/>
      <color rgb="FFFF0000"/>
      <name val="Arial"/>
      <family val="2"/>
    </font>
    <font>
      <b/>
      <sz val="14"/>
      <color indexed="56"/>
      <name val="Arial"/>
      <family val="2"/>
    </font>
    <font>
      <b/>
      <sz val="9"/>
      <color indexed="8"/>
      <name val="Arial"/>
      <family val="2"/>
    </font>
    <font>
      <sz val="9"/>
      <color rgb="FFFF0000"/>
      <name val="Arial"/>
      <family val="2"/>
    </font>
    <font>
      <b/>
      <sz val="12"/>
      <color rgb="FF002060"/>
      <name val="Arial"/>
      <family val="2"/>
    </font>
    <font>
      <sz val="12"/>
      <name val="Arial"/>
      <family val="2"/>
    </font>
    <font>
      <b/>
      <sz val="9"/>
      <color theme="1"/>
      <name val="Arial"/>
      <family val="2"/>
    </font>
    <font>
      <b/>
      <sz val="11"/>
      <color rgb="FF002060"/>
      <name val="Arial"/>
      <family val="2"/>
    </font>
    <font>
      <sz val="9"/>
      <color indexed="18"/>
      <name val="Arial"/>
      <family val="2"/>
    </font>
    <font>
      <b/>
      <sz val="14"/>
      <color theme="8" tint="-0.49998474074526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3999450666829432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10" fillId="0" borderId="16" xfId="0" applyFont="1" applyBorder="1" applyAlignment="1">
      <alignment horizontal="center" vertical="center" wrapText="1"/>
    </xf>
    <xf numFmtId="0" fontId="10" fillId="8" borderId="19" xfId="0" applyFont="1" applyFill="1" applyBorder="1" applyAlignment="1">
      <alignment horizontal="center" vertical="center" wrapText="1"/>
    </xf>
    <xf numFmtId="164" fontId="10" fillId="8" borderId="12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8" borderId="22" xfId="0" applyFont="1" applyFill="1" applyBorder="1" applyAlignment="1">
      <alignment horizontal="center" vertical="center" wrapText="1"/>
    </xf>
    <xf numFmtId="164" fontId="10" fillId="8" borderId="23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6" fillId="8" borderId="22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10" borderId="11" xfId="0" applyFont="1" applyFill="1" applyBorder="1" applyAlignment="1">
      <alignment horizontal="center" vertical="center" wrapText="1"/>
    </xf>
    <xf numFmtId="0" fontId="1" fillId="10" borderId="14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164" fontId="16" fillId="8" borderId="12" xfId="0" applyNumberFormat="1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0" fillId="8" borderId="20" xfId="0" applyFont="1" applyFill="1" applyBorder="1" applyAlignment="1">
      <alignment horizontal="center" vertical="center" wrapText="1"/>
    </xf>
    <xf numFmtId="0" fontId="15" fillId="7" borderId="20" xfId="0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11" fillId="7" borderId="21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4" xfId="0" applyFont="1" applyBorder="1"/>
    <xf numFmtId="0" fontId="1" fillId="0" borderId="0" xfId="0" applyFont="1"/>
    <xf numFmtId="0" fontId="10" fillId="0" borderId="14" xfId="0" applyFont="1" applyBorder="1"/>
    <xf numFmtId="0" fontId="10" fillId="8" borderId="25" xfId="0" applyFont="1" applyFill="1" applyBorder="1" applyAlignment="1">
      <alignment horizontal="center" vertical="center" wrapText="1"/>
    </xf>
    <xf numFmtId="164" fontId="10" fillId="8" borderId="42" xfId="0" applyNumberFormat="1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13" borderId="20" xfId="0" applyFont="1" applyFill="1" applyBorder="1" applyAlignment="1">
      <alignment horizontal="center" vertical="center" wrapText="1"/>
    </xf>
    <xf numFmtId="0" fontId="10" fillId="13" borderId="9" xfId="0" applyFont="1" applyFill="1" applyBorder="1" applyAlignment="1">
      <alignment horizontal="center" vertical="center" wrapText="1"/>
    </xf>
    <xf numFmtId="0" fontId="10" fillId="14" borderId="9" xfId="0" applyFont="1" applyFill="1" applyBorder="1" applyAlignment="1">
      <alignment horizontal="center" vertical="center" wrapText="1"/>
    </xf>
    <xf numFmtId="0" fontId="10" fillId="14" borderId="14" xfId="0" applyFont="1" applyFill="1" applyBorder="1" applyAlignment="1">
      <alignment horizontal="center" vertical="center" wrapText="1"/>
    </xf>
    <xf numFmtId="0" fontId="10" fillId="13" borderId="22" xfId="0" applyFont="1" applyFill="1" applyBorder="1" applyAlignment="1">
      <alignment horizontal="center" vertical="center" wrapText="1"/>
    </xf>
    <xf numFmtId="0" fontId="10" fillId="13" borderId="14" xfId="0" applyFont="1" applyFill="1" applyBorder="1" applyAlignment="1">
      <alignment horizontal="center" vertical="center" wrapText="1"/>
    </xf>
    <xf numFmtId="0" fontId="10" fillId="15" borderId="9" xfId="0" applyFont="1" applyFill="1" applyBorder="1" applyAlignment="1">
      <alignment horizontal="center" vertical="center" wrapText="1"/>
    </xf>
    <xf numFmtId="0" fontId="11" fillId="18" borderId="14" xfId="0" applyFont="1" applyFill="1" applyBorder="1" applyAlignment="1">
      <alignment horizontal="center" vertical="center" wrapText="1"/>
    </xf>
    <xf numFmtId="0" fontId="10" fillId="19" borderId="14" xfId="0" applyFont="1" applyFill="1" applyBorder="1" applyAlignment="1">
      <alignment horizontal="center" vertical="center" wrapText="1"/>
    </xf>
    <xf numFmtId="0" fontId="11" fillId="17" borderId="14" xfId="0" applyFont="1" applyFill="1" applyBorder="1" applyAlignment="1">
      <alignment horizontal="center" vertical="center" wrapText="1"/>
    </xf>
    <xf numFmtId="0" fontId="11" fillId="13" borderId="14" xfId="0" applyFont="1" applyFill="1" applyBorder="1" applyAlignment="1">
      <alignment horizontal="center" vertical="center" wrapText="1"/>
    </xf>
    <xf numFmtId="0" fontId="10" fillId="18" borderId="14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  <xf numFmtId="0" fontId="10" fillId="6" borderId="22" xfId="0" applyFont="1" applyFill="1" applyBorder="1" applyAlignment="1">
      <alignment horizontal="center" vertical="center"/>
    </xf>
    <xf numFmtId="0" fontId="10" fillId="18" borderId="9" xfId="0" applyFont="1" applyFill="1" applyBorder="1" applyAlignment="1">
      <alignment horizontal="center" vertical="center"/>
    </xf>
    <xf numFmtId="0" fontId="11" fillId="15" borderId="14" xfId="0" applyFont="1" applyFill="1" applyBorder="1" applyAlignment="1">
      <alignment horizontal="center" vertical="center" wrapText="1"/>
    </xf>
    <xf numFmtId="0" fontId="11" fillId="20" borderId="14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19" borderId="14" xfId="0" applyFont="1" applyFill="1" applyBorder="1" applyAlignment="1">
      <alignment horizontal="center" vertical="center" wrapText="1"/>
    </xf>
    <xf numFmtId="0" fontId="11" fillId="14" borderId="14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12" borderId="24" xfId="0" applyFont="1" applyFill="1" applyBorder="1" applyAlignment="1">
      <alignment horizontal="center" vertical="center" wrapText="1"/>
    </xf>
    <xf numFmtId="0" fontId="10" fillId="19" borderId="9" xfId="0" applyFont="1" applyFill="1" applyBorder="1" applyAlignment="1">
      <alignment horizontal="center" vertical="center" wrapText="1"/>
    </xf>
    <xf numFmtId="0" fontId="10" fillId="15" borderId="14" xfId="0" applyFont="1" applyFill="1" applyBorder="1" applyAlignment="1">
      <alignment horizontal="center" vertical="center" wrapText="1"/>
    </xf>
    <xf numFmtId="0" fontId="10" fillId="19" borderId="24" xfId="0" applyFont="1" applyFill="1" applyBorder="1" applyAlignment="1">
      <alignment horizontal="center" vertical="center" wrapText="1"/>
    </xf>
    <xf numFmtId="0" fontId="10" fillId="14" borderId="24" xfId="0" applyFont="1" applyFill="1" applyBorder="1" applyAlignment="1">
      <alignment horizontal="center" vertical="center" wrapText="1"/>
    </xf>
    <xf numFmtId="0" fontId="10" fillId="17" borderId="14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/>
    </xf>
    <xf numFmtId="0" fontId="10" fillId="5" borderId="24" xfId="0" applyFont="1" applyFill="1" applyBorder="1" applyAlignment="1">
      <alignment horizontal="center" vertical="center"/>
    </xf>
    <xf numFmtId="0" fontId="10" fillId="12" borderId="22" xfId="0" applyFont="1" applyFill="1" applyBorder="1" applyAlignment="1">
      <alignment horizontal="center" vertical="center"/>
    </xf>
    <xf numFmtId="0" fontId="10" fillId="12" borderId="1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0" fillId="20" borderId="22" xfId="0" applyFont="1" applyFill="1" applyBorder="1" applyAlignment="1">
      <alignment horizontal="center" vertical="center" wrapText="1"/>
    </xf>
    <xf numFmtId="0" fontId="10" fillId="20" borderId="14" xfId="0" applyFont="1" applyFill="1" applyBorder="1" applyAlignment="1">
      <alignment horizontal="center" vertical="center" wrapText="1"/>
    </xf>
    <xf numFmtId="0" fontId="10" fillId="14" borderId="21" xfId="0" applyFont="1" applyFill="1" applyBorder="1" applyAlignment="1">
      <alignment horizontal="center" vertical="center" wrapText="1"/>
    </xf>
    <xf numFmtId="0" fontId="10" fillId="15" borderId="24" xfId="0" applyFont="1" applyFill="1" applyBorder="1" applyAlignment="1">
      <alignment horizontal="center" vertical="center" wrapText="1"/>
    </xf>
    <xf numFmtId="0" fontId="10" fillId="20" borderId="23" xfId="0" applyFont="1" applyFill="1" applyBorder="1" applyAlignment="1">
      <alignment horizontal="center" vertical="center" wrapText="1"/>
    </xf>
    <xf numFmtId="0" fontId="10" fillId="17" borderId="23" xfId="0" applyFont="1" applyFill="1" applyBorder="1" applyAlignment="1">
      <alignment horizontal="center" vertical="center" wrapText="1"/>
    </xf>
    <xf numFmtId="0" fontId="10" fillId="5" borderId="36" xfId="0" applyFont="1" applyFill="1" applyBorder="1" applyAlignment="1">
      <alignment horizontal="center" vertical="center"/>
    </xf>
    <xf numFmtId="0" fontId="10" fillId="12" borderId="23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vertical="center" wrapText="1"/>
    </xf>
    <xf numFmtId="0" fontId="10" fillId="5" borderId="22" xfId="0" applyFont="1" applyFill="1" applyBorder="1" applyAlignment="1">
      <alignment horizontal="center" vertical="center"/>
    </xf>
    <xf numFmtId="0" fontId="12" fillId="8" borderId="19" xfId="0" applyFont="1" applyFill="1" applyBorder="1" applyAlignment="1">
      <alignment horizontal="center" vertical="center" wrapText="1"/>
    </xf>
    <xf numFmtId="0" fontId="12" fillId="8" borderId="22" xfId="0" applyFont="1" applyFill="1" applyBorder="1" applyAlignment="1">
      <alignment horizontal="center" vertical="center" wrapText="1"/>
    </xf>
    <xf numFmtId="0" fontId="12" fillId="8" borderId="20" xfId="0" applyFont="1" applyFill="1" applyBorder="1" applyAlignment="1">
      <alignment horizontal="center" vertical="center" wrapText="1"/>
    </xf>
    <xf numFmtId="164" fontId="12" fillId="8" borderId="21" xfId="0" applyNumberFormat="1" applyFont="1" applyFill="1" applyBorder="1" applyAlignment="1">
      <alignment horizontal="center" vertical="center" wrapText="1"/>
    </xf>
    <xf numFmtId="164" fontId="12" fillId="8" borderId="24" xfId="0" applyNumberFormat="1" applyFont="1" applyFill="1" applyBorder="1" applyAlignment="1">
      <alignment horizontal="center" vertical="center" wrapText="1"/>
    </xf>
    <xf numFmtId="164" fontId="16" fillId="8" borderId="24" xfId="0" applyNumberFormat="1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left"/>
    </xf>
    <xf numFmtId="0" fontId="19" fillId="0" borderId="14" xfId="0" applyFont="1" applyBorder="1" applyAlignment="1">
      <alignment horizontal="left" vertical="center"/>
    </xf>
    <xf numFmtId="164" fontId="12" fillId="8" borderId="51" xfId="0" applyNumberFormat="1" applyFont="1" applyFill="1" applyBorder="1" applyAlignment="1">
      <alignment horizontal="center" vertical="center" wrapText="1"/>
    </xf>
    <xf numFmtId="164" fontId="16" fillId="8" borderId="51" xfId="0" applyNumberFormat="1" applyFont="1" applyFill="1" applyBorder="1" applyAlignment="1">
      <alignment horizontal="center" vertical="center" wrapText="1"/>
    </xf>
    <xf numFmtId="0" fontId="16" fillId="8" borderId="25" xfId="0" applyFont="1" applyFill="1" applyBorder="1" applyAlignment="1">
      <alignment horizontal="center" vertical="center" wrapText="1"/>
    </xf>
    <xf numFmtId="164" fontId="16" fillId="8" borderId="44" xfId="0" applyNumberFormat="1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/>
    </xf>
    <xf numFmtId="0" fontId="10" fillId="4" borderId="11" xfId="0" applyFont="1" applyFill="1" applyBorder="1" applyAlignment="1">
      <alignment horizontal="center" vertical="center" wrapText="1"/>
    </xf>
    <xf numFmtId="0" fontId="12" fillId="22" borderId="14" xfId="0" applyFont="1" applyFill="1" applyBorder="1" applyAlignment="1">
      <alignment horizontal="left" vertical="center"/>
    </xf>
    <xf numFmtId="0" fontId="12" fillId="13" borderId="14" xfId="0" applyFont="1" applyFill="1" applyBorder="1" applyAlignment="1">
      <alignment horizontal="left" vertical="center"/>
    </xf>
    <xf numFmtId="164" fontId="10" fillId="8" borderId="21" xfId="0" applyNumberFormat="1" applyFont="1" applyFill="1" applyBorder="1" applyAlignment="1">
      <alignment horizontal="center" vertical="center" wrapText="1"/>
    </xf>
    <xf numFmtId="164" fontId="10" fillId="8" borderId="24" xfId="0" applyNumberFormat="1" applyFont="1" applyFill="1" applyBorder="1" applyAlignment="1">
      <alignment horizontal="center" vertical="center" wrapText="1"/>
    </xf>
    <xf numFmtId="0" fontId="10" fillId="6" borderId="36" xfId="0" applyFont="1" applyFill="1" applyBorder="1" applyAlignment="1">
      <alignment horizontal="center" vertical="center"/>
    </xf>
    <xf numFmtId="0" fontId="10" fillId="15" borderId="14" xfId="0" applyFont="1" applyFill="1" applyBorder="1" applyAlignment="1">
      <alignment horizontal="left" vertical="center"/>
    </xf>
    <xf numFmtId="0" fontId="12" fillId="17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10" fillId="19" borderId="39" xfId="0" applyFont="1" applyFill="1" applyBorder="1" applyAlignment="1">
      <alignment horizontal="center" vertical="center" wrapText="1"/>
    </xf>
    <xf numFmtId="0" fontId="10" fillId="19" borderId="23" xfId="0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 vertical="center"/>
    </xf>
    <xf numFmtId="0" fontId="10" fillId="14" borderId="23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/>
    </xf>
    <xf numFmtId="0" fontId="10" fillId="18" borderId="14" xfId="0" applyFont="1" applyFill="1" applyBorder="1" applyAlignment="1">
      <alignment horizontal="left" vertical="center"/>
    </xf>
    <xf numFmtId="0" fontId="12" fillId="23" borderId="14" xfId="0" applyFont="1" applyFill="1" applyBorder="1" applyAlignment="1">
      <alignment horizontal="left" vertical="center"/>
    </xf>
    <xf numFmtId="0" fontId="10" fillId="21" borderId="14" xfId="0" applyFont="1" applyFill="1" applyBorder="1" applyAlignment="1">
      <alignment horizontal="center" vertical="center"/>
    </xf>
    <xf numFmtId="0" fontId="10" fillId="19" borderId="14" xfId="0" applyFont="1" applyFill="1" applyBorder="1" applyAlignment="1">
      <alignment horizontal="left" vertical="center" wrapText="1"/>
    </xf>
    <xf numFmtId="0" fontId="10" fillId="5" borderId="14" xfId="0" applyFont="1" applyFill="1" applyBorder="1" applyAlignment="1">
      <alignment horizontal="left" vertical="center"/>
    </xf>
    <xf numFmtId="0" fontId="10" fillId="12" borderId="14" xfId="0" applyFont="1" applyFill="1" applyBorder="1" applyAlignment="1">
      <alignment horizontal="left" vertical="center"/>
    </xf>
    <xf numFmtId="0" fontId="10" fillId="0" borderId="12" xfId="0" applyFont="1" applyBorder="1"/>
    <xf numFmtId="0" fontId="10" fillId="5" borderId="11" xfId="0" applyFont="1" applyFill="1" applyBorder="1" applyAlignment="1">
      <alignment horizontal="center" vertical="center"/>
    </xf>
    <xf numFmtId="0" fontId="10" fillId="5" borderId="51" xfId="0" applyFont="1" applyFill="1" applyBorder="1" applyAlignment="1">
      <alignment horizontal="center" vertical="center"/>
    </xf>
    <xf numFmtId="0" fontId="10" fillId="8" borderId="40" xfId="0" applyFont="1" applyFill="1" applyBorder="1" applyAlignment="1">
      <alignment horizontal="center" vertical="center" wrapText="1"/>
    </xf>
    <xf numFmtId="0" fontId="16" fillId="8" borderId="40" xfId="0" applyFont="1" applyFill="1" applyBorder="1" applyAlignment="1">
      <alignment horizontal="center" vertical="center" wrapText="1"/>
    </xf>
    <xf numFmtId="164" fontId="10" fillId="8" borderId="41" xfId="0" applyNumberFormat="1" applyFont="1" applyFill="1" applyBorder="1" applyAlignment="1">
      <alignment horizontal="center" vertical="center" wrapText="1"/>
    </xf>
    <xf numFmtId="164" fontId="16" fillId="8" borderId="41" xfId="0" applyNumberFormat="1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8" borderId="15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164" fontId="10" fillId="8" borderId="51" xfId="0" applyNumberFormat="1" applyFont="1" applyFill="1" applyBorder="1" applyAlignment="1">
      <alignment horizontal="center" vertical="center" wrapText="1"/>
    </xf>
    <xf numFmtId="164" fontId="10" fillId="8" borderId="38" xfId="0" applyNumberFormat="1" applyFont="1" applyFill="1" applyBorder="1" applyAlignment="1">
      <alignment horizontal="center" vertical="center" wrapText="1"/>
    </xf>
    <xf numFmtId="0" fontId="11" fillId="7" borderId="39" xfId="0" applyFont="1" applyFill="1" applyBorder="1" applyAlignment="1">
      <alignment horizontal="center" vertical="center" wrapText="1"/>
    </xf>
    <xf numFmtId="0" fontId="10" fillId="15" borderId="23" xfId="0" applyFont="1" applyFill="1" applyBorder="1" applyAlignment="1">
      <alignment horizontal="center" vertical="center" wrapText="1"/>
    </xf>
    <xf numFmtId="0" fontId="10" fillId="18" borderId="23" xfId="0" applyFont="1" applyFill="1" applyBorder="1" applyAlignment="1">
      <alignment horizontal="center" vertical="center"/>
    </xf>
    <xf numFmtId="0" fontId="10" fillId="21" borderId="14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164" fontId="10" fillId="8" borderId="54" xfId="0" applyNumberFormat="1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21" fillId="15" borderId="39" xfId="0" applyFont="1" applyFill="1" applyBorder="1" applyAlignment="1">
      <alignment horizontal="center" vertical="center" wrapText="1"/>
    </xf>
    <xf numFmtId="0" fontId="21" fillId="15" borderId="53" xfId="0" applyFont="1" applyFill="1" applyBorder="1" applyAlignment="1">
      <alignment horizontal="center" vertical="center" wrapText="1"/>
    </xf>
    <xf numFmtId="0" fontId="21" fillId="15" borderId="45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5" borderId="39" xfId="0" applyFont="1" applyFill="1" applyBorder="1" applyAlignment="1">
      <alignment horizontal="center" vertical="center" wrapText="1"/>
    </xf>
    <xf numFmtId="0" fontId="10" fillId="5" borderId="52" xfId="0" applyFont="1" applyFill="1" applyBorder="1" applyAlignment="1">
      <alignment horizontal="center" vertical="center" wrapText="1"/>
    </xf>
    <xf numFmtId="0" fontId="10" fillId="13" borderId="39" xfId="0" applyFont="1" applyFill="1" applyBorder="1" applyAlignment="1">
      <alignment horizontal="center" vertical="center" wrapText="1"/>
    </xf>
    <xf numFmtId="0" fontId="10" fillId="13" borderId="45" xfId="0" applyFont="1" applyFill="1" applyBorder="1" applyAlignment="1">
      <alignment horizontal="center" vertical="center" wrapText="1"/>
    </xf>
    <xf numFmtId="0" fontId="10" fillId="17" borderId="39" xfId="0" applyFont="1" applyFill="1" applyBorder="1" applyAlignment="1">
      <alignment horizontal="center" vertical="center" wrapText="1"/>
    </xf>
    <xf numFmtId="0" fontId="10" fillId="17" borderId="45" xfId="0" applyFont="1" applyFill="1" applyBorder="1" applyAlignment="1">
      <alignment horizontal="center" vertical="center" wrapText="1"/>
    </xf>
    <xf numFmtId="0" fontId="10" fillId="16" borderId="39" xfId="0" applyFont="1" applyFill="1" applyBorder="1" applyAlignment="1">
      <alignment horizontal="center" vertical="center" wrapText="1"/>
    </xf>
    <xf numFmtId="0" fontId="10" fillId="16" borderId="45" xfId="0" applyFont="1" applyFill="1" applyBorder="1" applyAlignment="1">
      <alignment horizontal="center" vertical="center" wrapText="1"/>
    </xf>
    <xf numFmtId="0" fontId="10" fillId="9" borderId="40" xfId="0" applyFont="1" applyFill="1" applyBorder="1" applyAlignment="1">
      <alignment horizontal="center" vertical="center" wrapText="1"/>
    </xf>
    <xf numFmtId="0" fontId="10" fillId="9" borderId="35" xfId="0" applyFont="1" applyFill="1" applyBorder="1" applyAlignment="1">
      <alignment horizontal="center" vertical="center" wrapText="1"/>
    </xf>
    <xf numFmtId="0" fontId="11" fillId="3" borderId="46" xfId="0" applyFont="1" applyFill="1" applyBorder="1" applyAlignment="1">
      <alignment horizontal="center" vertical="center" wrapText="1"/>
    </xf>
    <xf numFmtId="0" fontId="11" fillId="3" borderId="47" xfId="0" applyFont="1" applyFill="1" applyBorder="1" applyAlignment="1">
      <alignment horizontal="center" vertical="center" wrapText="1"/>
    </xf>
    <xf numFmtId="0" fontId="11" fillId="3" borderId="48" xfId="0" applyFont="1" applyFill="1" applyBorder="1" applyAlignment="1">
      <alignment horizontal="center" vertical="center" wrapText="1"/>
    </xf>
    <xf numFmtId="0" fontId="11" fillId="7" borderId="32" xfId="0" applyFont="1" applyFill="1" applyBorder="1" applyAlignment="1">
      <alignment horizontal="center" vertical="center" wrapText="1"/>
    </xf>
    <xf numFmtId="0" fontId="11" fillId="7" borderId="33" xfId="0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/>
    </xf>
    <xf numFmtId="0" fontId="10" fillId="3" borderId="47" xfId="0" applyFont="1" applyFill="1" applyBorder="1" applyAlignment="1">
      <alignment horizontal="center"/>
    </xf>
    <xf numFmtId="0" fontId="10" fillId="3" borderId="48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18" fillId="11" borderId="27" xfId="0" applyFont="1" applyFill="1" applyBorder="1" applyAlignment="1">
      <alignment horizontal="center" vertical="center"/>
    </xf>
    <xf numFmtId="0" fontId="18" fillId="11" borderId="28" xfId="0" applyFont="1" applyFill="1" applyBorder="1" applyAlignment="1">
      <alignment horizontal="center" vertical="center"/>
    </xf>
    <xf numFmtId="0" fontId="18" fillId="11" borderId="29" xfId="0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18" fillId="11" borderId="5" xfId="0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horizontal="center" vertical="center"/>
    </xf>
    <xf numFmtId="0" fontId="18" fillId="11" borderId="7" xfId="0" applyFont="1" applyFill="1" applyBorder="1" applyAlignment="1">
      <alignment horizontal="center" vertical="center"/>
    </xf>
    <xf numFmtId="0" fontId="18" fillId="11" borderId="8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8" fillId="11" borderId="10" xfId="0" applyFont="1" applyFill="1" applyBorder="1" applyAlignment="1">
      <alignment horizontal="center" vertical="center"/>
    </xf>
    <xf numFmtId="0" fontId="18" fillId="11" borderId="13" xfId="0" applyFont="1" applyFill="1" applyBorder="1" applyAlignment="1">
      <alignment horizontal="center" vertical="center"/>
    </xf>
    <xf numFmtId="0" fontId="10" fillId="9" borderId="49" xfId="0" applyFont="1" applyFill="1" applyBorder="1" applyAlignment="1">
      <alignment horizontal="center" vertical="center" wrapText="1"/>
    </xf>
    <xf numFmtId="0" fontId="10" fillId="9" borderId="37" xfId="0" applyFont="1" applyFill="1" applyBorder="1" applyAlignment="1">
      <alignment horizontal="center" vertical="center" wrapText="1"/>
    </xf>
    <xf numFmtId="0" fontId="10" fillId="9" borderId="22" xfId="0" applyFont="1" applyFill="1" applyBorder="1" applyAlignment="1">
      <alignment horizontal="center" vertical="center" wrapText="1"/>
    </xf>
    <xf numFmtId="0" fontId="10" fillId="9" borderId="14" xfId="0" applyFont="1" applyFill="1" applyBorder="1" applyAlignment="1">
      <alignment horizontal="center" vertical="center" wrapText="1"/>
    </xf>
    <xf numFmtId="0" fontId="10" fillId="9" borderId="24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18" fillId="11" borderId="30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 wrapText="1"/>
    </xf>
    <xf numFmtId="0" fontId="11" fillId="7" borderId="18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0" fillId="9" borderId="25" xfId="0" applyFont="1" applyFill="1" applyBorder="1" applyAlignment="1">
      <alignment horizontal="center" vertical="center" wrapText="1"/>
    </xf>
    <xf numFmtId="0" fontId="10" fillId="9" borderId="31" xfId="0" applyFont="1" applyFill="1" applyBorder="1" applyAlignment="1">
      <alignment horizontal="center" vertical="center" wrapText="1"/>
    </xf>
    <xf numFmtId="0" fontId="10" fillId="9" borderId="44" xfId="0" applyFont="1" applyFill="1" applyBorder="1" applyAlignment="1">
      <alignment horizontal="center" vertical="center" wrapText="1"/>
    </xf>
    <xf numFmtId="0" fontId="18" fillId="11" borderId="19" xfId="0" applyFont="1" applyFill="1" applyBorder="1" applyAlignment="1">
      <alignment horizontal="center" vertical="center" wrapText="1"/>
    </xf>
    <xf numFmtId="0" fontId="18" fillId="11" borderId="11" xfId="0" applyFont="1" applyFill="1" applyBorder="1" applyAlignment="1">
      <alignment horizontal="center" vertical="center" wrapText="1"/>
    </xf>
    <xf numFmtId="0" fontId="18" fillId="11" borderId="51" xfId="0" applyFont="1" applyFill="1" applyBorder="1" applyAlignment="1">
      <alignment horizontal="center" vertical="center" wrapText="1"/>
    </xf>
    <xf numFmtId="0" fontId="18" fillId="11" borderId="22" xfId="0" applyFont="1" applyFill="1" applyBorder="1" applyAlignment="1">
      <alignment horizontal="center" vertical="center" wrapText="1"/>
    </xf>
    <xf numFmtId="0" fontId="18" fillId="11" borderId="14" xfId="0" applyFont="1" applyFill="1" applyBorder="1" applyAlignment="1">
      <alignment horizontal="center" vertical="center" wrapText="1"/>
    </xf>
    <xf numFmtId="0" fontId="18" fillId="11" borderId="24" xfId="0" applyFont="1" applyFill="1" applyBorder="1" applyAlignment="1">
      <alignment horizontal="center" vertical="center" wrapText="1"/>
    </xf>
    <xf numFmtId="0" fontId="18" fillId="11" borderId="15" xfId="0" applyFont="1" applyFill="1" applyBorder="1" applyAlignment="1">
      <alignment horizontal="center" vertical="center" wrapText="1"/>
    </xf>
    <xf numFmtId="0" fontId="18" fillId="11" borderId="16" xfId="0" applyFont="1" applyFill="1" applyBorder="1" applyAlignment="1">
      <alignment horizontal="center" vertical="center" wrapText="1"/>
    </xf>
    <xf numFmtId="0" fontId="18" fillId="11" borderId="26" xfId="0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/>
    </xf>
    <xf numFmtId="0" fontId="18" fillId="11" borderId="2" xfId="0" applyFont="1" applyFill="1" applyBorder="1" applyAlignment="1">
      <alignment horizontal="center" vertical="center"/>
    </xf>
    <xf numFmtId="0" fontId="18" fillId="11" borderId="3" xfId="0" applyFont="1" applyFill="1" applyBorder="1" applyAlignment="1">
      <alignment horizontal="center" vertical="center"/>
    </xf>
    <xf numFmtId="0" fontId="10" fillId="9" borderId="15" xfId="0" applyFont="1" applyFill="1" applyBorder="1" applyAlignment="1">
      <alignment horizontal="center" vertical="center" wrapText="1"/>
    </xf>
    <xf numFmtId="0" fontId="10" fillId="9" borderId="16" xfId="0" applyFont="1" applyFill="1" applyBorder="1" applyAlignment="1">
      <alignment horizontal="center" vertical="center" wrapText="1"/>
    </xf>
    <xf numFmtId="0" fontId="10" fillId="9" borderId="26" xfId="0" applyFont="1" applyFill="1" applyBorder="1" applyAlignment="1">
      <alignment horizontal="center" vertical="center" wrapText="1"/>
    </xf>
    <xf numFmtId="0" fontId="10" fillId="9" borderId="36" xfId="0" applyFont="1" applyFill="1" applyBorder="1" applyAlignment="1">
      <alignment horizontal="center" vertical="center" wrapText="1"/>
    </xf>
    <xf numFmtId="0" fontId="18" fillId="11" borderId="28" xfId="0" applyFont="1" applyFill="1" applyBorder="1" applyAlignment="1">
      <alignment horizontal="center" vertical="center" wrapText="1"/>
    </xf>
    <xf numFmtId="0" fontId="18" fillId="11" borderId="29" xfId="0" applyFont="1" applyFill="1" applyBorder="1" applyAlignment="1">
      <alignment horizontal="center" vertical="center" wrapText="1"/>
    </xf>
    <xf numFmtId="0" fontId="18" fillId="11" borderId="0" xfId="0" applyFont="1" applyFill="1" applyAlignment="1">
      <alignment horizontal="center" vertical="center" wrapText="1"/>
    </xf>
    <xf numFmtId="0" fontId="18" fillId="11" borderId="5" xfId="0" applyFont="1" applyFill="1" applyBorder="1" applyAlignment="1">
      <alignment horizontal="center" vertical="center" wrapText="1"/>
    </xf>
    <xf numFmtId="0" fontId="18" fillId="11" borderId="7" xfId="0" applyFont="1" applyFill="1" applyBorder="1" applyAlignment="1">
      <alignment horizontal="center" vertical="center" wrapText="1"/>
    </xf>
    <xf numFmtId="0" fontId="18" fillId="11" borderId="8" xfId="0" applyFont="1" applyFill="1" applyBorder="1" applyAlignment="1">
      <alignment horizontal="center" vertical="center" wrapText="1"/>
    </xf>
    <xf numFmtId="0" fontId="10" fillId="9" borderId="23" xfId="0" applyFont="1" applyFill="1" applyBorder="1" applyAlignment="1">
      <alignment horizontal="center" vertical="center" wrapText="1"/>
    </xf>
    <xf numFmtId="0" fontId="10" fillId="9" borderId="42" xfId="0" applyFont="1" applyFill="1" applyBorder="1" applyAlignment="1">
      <alignment horizontal="center" vertical="center" wrapText="1"/>
    </xf>
  </cellXfs>
  <cellStyles count="1">
    <cellStyle name="Normale" xfId="0" builtinId="0"/>
  </cellStyles>
  <dxfs count="30"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</dxfs>
  <tableStyles count="0" defaultTableStyle="TableStyleMedium2" defaultPivotStyle="PivotStyleLight16"/>
  <colors>
    <mruColors>
      <color rgb="FFCCCCFF"/>
      <color rgb="FF99CC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AD3EF-E930-8145-B8B8-07E236E9F903}">
  <sheetPr>
    <tabColor rgb="FFFF0000"/>
  </sheetPr>
  <dimension ref="B1:S101"/>
  <sheetViews>
    <sheetView tabSelected="1" zoomScale="85" zoomScaleNormal="85" workbookViewId="0">
      <selection activeCell="K8" sqref="K8"/>
    </sheetView>
  </sheetViews>
  <sheetFormatPr defaultColWidth="8.77734375" defaultRowHeight="13.8" x14ac:dyDescent="0.25"/>
  <cols>
    <col min="1" max="1" width="8.77734375" style="2"/>
    <col min="2" max="13" width="20.44140625" style="1" customWidth="1"/>
    <col min="14" max="14" width="20.44140625" style="2" customWidth="1"/>
    <col min="15" max="16" width="8.77734375" style="2"/>
    <col min="17" max="17" width="18" style="130" customWidth="1"/>
    <col min="18" max="18" width="8.77734375" style="2"/>
    <col min="19" max="19" width="13.44140625" style="2" customWidth="1"/>
    <col min="20" max="16384" width="8.77734375" style="2"/>
  </cols>
  <sheetData>
    <row r="1" spans="2:19" ht="14.4" thickBot="1" x14ac:dyDescent="0.3"/>
    <row r="2" spans="2:19" ht="20.25" customHeight="1" x14ac:dyDescent="0.25">
      <c r="B2" s="134" t="s">
        <v>0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6"/>
    </row>
    <row r="3" spans="2:19" ht="20.25" customHeight="1" x14ac:dyDescent="0.25">
      <c r="B3" s="137" t="s">
        <v>1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9"/>
    </row>
    <row r="4" spans="2:19" ht="20.25" customHeight="1" thickBot="1" x14ac:dyDescent="0.3">
      <c r="B4" s="140" t="s">
        <v>57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2"/>
    </row>
    <row r="5" spans="2:19" ht="40.049999999999997" customHeight="1" thickBot="1" x14ac:dyDescent="0.3">
      <c r="B5" s="143" t="s">
        <v>82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5"/>
    </row>
    <row r="6" spans="2:19" ht="40.049999999999997" customHeight="1" x14ac:dyDescent="0.25">
      <c r="B6" s="121" t="s">
        <v>14</v>
      </c>
      <c r="C6" s="149" t="s">
        <v>18</v>
      </c>
      <c r="D6" s="150"/>
      <c r="E6" s="151"/>
      <c r="F6" s="161" t="s">
        <v>19</v>
      </c>
      <c r="G6" s="162"/>
      <c r="H6" s="159" t="s">
        <v>20</v>
      </c>
      <c r="I6" s="160"/>
      <c r="J6" s="157" t="s">
        <v>21</v>
      </c>
      <c r="K6" s="158"/>
      <c r="L6" s="155" t="s">
        <v>22</v>
      </c>
      <c r="M6" s="156"/>
      <c r="N6" s="152" t="s">
        <v>88</v>
      </c>
    </row>
    <row r="7" spans="2:19" ht="40.049999999999997" customHeight="1" x14ac:dyDescent="0.25">
      <c r="B7" s="122" t="s">
        <v>2</v>
      </c>
      <c r="C7" s="50" t="s">
        <v>23</v>
      </c>
      <c r="D7" s="42" t="s">
        <v>24</v>
      </c>
      <c r="E7" s="51" t="s">
        <v>25</v>
      </c>
      <c r="F7" s="52" t="s">
        <v>26</v>
      </c>
      <c r="G7" s="53" t="s">
        <v>68</v>
      </c>
      <c r="H7" s="44" t="s">
        <v>27</v>
      </c>
      <c r="I7" s="54" t="s">
        <v>28</v>
      </c>
      <c r="J7" s="45" t="s">
        <v>29</v>
      </c>
      <c r="K7" s="55" t="s">
        <v>30</v>
      </c>
      <c r="L7" s="56" t="s">
        <v>31</v>
      </c>
      <c r="M7" s="57" t="s">
        <v>32</v>
      </c>
      <c r="N7" s="153"/>
    </row>
    <row r="8" spans="2:19" ht="40.049999999999997" customHeight="1" thickBot="1" x14ac:dyDescent="0.3">
      <c r="B8" s="123" t="s">
        <v>3</v>
      </c>
      <c r="C8" s="21" t="s">
        <v>33</v>
      </c>
      <c r="D8" s="21" t="s">
        <v>34</v>
      </c>
      <c r="E8" s="21" t="s">
        <v>35</v>
      </c>
      <c r="F8" s="21" t="s">
        <v>64</v>
      </c>
      <c r="G8" s="21" t="s">
        <v>36</v>
      </c>
      <c r="H8" s="21" t="s">
        <v>37</v>
      </c>
      <c r="I8" s="21" t="s">
        <v>38</v>
      </c>
      <c r="J8" s="21" t="s">
        <v>39</v>
      </c>
      <c r="K8" s="21" t="s">
        <v>92</v>
      </c>
      <c r="L8" s="3" t="s">
        <v>69</v>
      </c>
      <c r="M8" s="28" t="s">
        <v>16</v>
      </c>
      <c r="N8" s="154"/>
    </row>
    <row r="9" spans="2:19" ht="40.049999999999997" customHeight="1" thickBot="1" x14ac:dyDescent="0.3">
      <c r="B9" s="146" t="s">
        <v>90</v>
      </c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8"/>
      <c r="Q9" s="91"/>
      <c r="R9" s="86" t="s">
        <v>59</v>
      </c>
      <c r="S9" s="86" t="s">
        <v>58</v>
      </c>
    </row>
    <row r="10" spans="2:19" ht="20.25" customHeight="1" thickBot="1" x14ac:dyDescent="0.3">
      <c r="B10" s="170"/>
      <c r="C10" s="168" t="s">
        <v>4</v>
      </c>
      <c r="D10" s="169"/>
      <c r="E10" s="23" t="s">
        <v>73</v>
      </c>
      <c r="F10" s="24" t="s">
        <v>74</v>
      </c>
      <c r="G10" s="24" t="s">
        <v>75</v>
      </c>
      <c r="H10" s="24" t="s">
        <v>76</v>
      </c>
      <c r="I10" s="24" t="s">
        <v>77</v>
      </c>
      <c r="J10" s="24" t="s">
        <v>78</v>
      </c>
      <c r="K10" s="24" t="s">
        <v>79</v>
      </c>
      <c r="L10" s="25" t="s">
        <v>80</v>
      </c>
      <c r="M10" s="126" t="s">
        <v>81</v>
      </c>
      <c r="N10" s="165"/>
      <c r="O10" s="30"/>
      <c r="Q10" s="98" t="s">
        <v>41</v>
      </c>
      <c r="R10" s="91">
        <v>14</v>
      </c>
      <c r="S10" s="91">
        <f>COUNTIF($B$11:$N$101,"Medicina urg.")</f>
        <v>14</v>
      </c>
    </row>
    <row r="11" spans="2:19" ht="20.25" customHeight="1" x14ac:dyDescent="0.25">
      <c r="B11" s="171"/>
      <c r="C11" s="81" t="s">
        <v>7</v>
      </c>
      <c r="D11" s="82">
        <v>45931</v>
      </c>
      <c r="E11" s="35" t="s">
        <v>40</v>
      </c>
      <c r="F11" s="36" t="s">
        <v>40</v>
      </c>
      <c r="G11" s="36" t="s">
        <v>40</v>
      </c>
      <c r="H11" s="41" t="s">
        <v>41</v>
      </c>
      <c r="I11" s="41" t="s">
        <v>41</v>
      </c>
      <c r="J11" s="6"/>
      <c r="K11" s="58" t="s">
        <v>42</v>
      </c>
      <c r="L11" s="58" t="s">
        <v>42</v>
      </c>
      <c r="M11" s="101" t="s">
        <v>42</v>
      </c>
      <c r="N11" s="166"/>
      <c r="P11" s="30"/>
      <c r="Q11" s="106" t="s">
        <v>48</v>
      </c>
      <c r="R11" s="91">
        <v>14</v>
      </c>
      <c r="S11" s="91">
        <f>COUNTIF($B$11:$N$101,"Chir. Urgenza")</f>
        <v>14</v>
      </c>
    </row>
    <row r="12" spans="2:19" ht="20.25" customHeight="1" x14ac:dyDescent="0.25">
      <c r="B12" s="171"/>
      <c r="C12" s="80" t="s">
        <v>8</v>
      </c>
      <c r="D12" s="83">
        <v>45932</v>
      </c>
      <c r="E12" s="39" t="s">
        <v>40</v>
      </c>
      <c r="F12" s="40" t="s">
        <v>40</v>
      </c>
      <c r="G12" s="40" t="s">
        <v>40</v>
      </c>
      <c r="H12" s="59" t="s">
        <v>41</v>
      </c>
      <c r="I12" s="59" t="s">
        <v>41</v>
      </c>
      <c r="J12" s="9"/>
      <c r="K12" s="43" t="s">
        <v>42</v>
      </c>
      <c r="L12" s="43" t="s">
        <v>42</v>
      </c>
      <c r="M12" s="102" t="s">
        <v>42</v>
      </c>
      <c r="N12" s="166"/>
      <c r="O12" s="30"/>
      <c r="Q12" s="107" t="s">
        <v>49</v>
      </c>
      <c r="R12" s="91">
        <v>14</v>
      </c>
      <c r="S12" s="91">
        <f>COUNTIF($B$11:$N$101,"Anestesiologia")</f>
        <v>14</v>
      </c>
    </row>
    <row r="13" spans="2:19" ht="20.25" customHeight="1" x14ac:dyDescent="0.25">
      <c r="B13" s="171"/>
      <c r="C13" s="80" t="s">
        <v>9</v>
      </c>
      <c r="D13" s="83">
        <v>45933</v>
      </c>
      <c r="E13" s="39" t="s">
        <v>40</v>
      </c>
      <c r="F13" s="40" t="s">
        <v>40</v>
      </c>
      <c r="G13" s="40" t="s">
        <v>40</v>
      </c>
      <c r="H13" s="59" t="s">
        <v>41</v>
      </c>
      <c r="I13" s="59" t="s">
        <v>41</v>
      </c>
      <c r="J13" s="9"/>
      <c r="K13" s="43" t="s">
        <v>42</v>
      </c>
      <c r="L13" s="43" t="s">
        <v>42</v>
      </c>
      <c r="M13" s="102" t="s">
        <v>42</v>
      </c>
      <c r="N13" s="166"/>
      <c r="O13" s="30"/>
      <c r="Q13" s="129" t="s">
        <v>43</v>
      </c>
      <c r="R13" s="91">
        <v>21</v>
      </c>
      <c r="S13" s="91">
        <f>COUNTIF($B$11:$N$101,"Mal.  Sangue")</f>
        <v>21</v>
      </c>
    </row>
    <row r="14" spans="2:19" ht="20.25" customHeight="1" x14ac:dyDescent="0.25">
      <c r="B14" s="171"/>
      <c r="C14" s="12" t="s">
        <v>10</v>
      </c>
      <c r="D14" s="88">
        <v>45934</v>
      </c>
      <c r="E14" s="163"/>
      <c r="F14" s="164"/>
      <c r="G14" s="164"/>
      <c r="H14" s="164"/>
      <c r="I14" s="164"/>
      <c r="J14" s="164"/>
      <c r="K14" s="164"/>
      <c r="L14" s="164"/>
      <c r="M14" s="164"/>
      <c r="N14" s="166"/>
      <c r="O14" s="30"/>
      <c r="Q14" s="109" t="s">
        <v>42</v>
      </c>
      <c r="R14" s="91">
        <v>14</v>
      </c>
      <c r="S14" s="91">
        <f>COUNTIF($B$11:$N$101,"Oncologia")</f>
        <v>14</v>
      </c>
    </row>
    <row r="15" spans="2:19" ht="20.25" customHeight="1" x14ac:dyDescent="0.25">
      <c r="B15" s="171"/>
      <c r="C15" s="12" t="s">
        <v>11</v>
      </c>
      <c r="D15" s="84">
        <v>45935</v>
      </c>
      <c r="E15" s="163"/>
      <c r="F15" s="164"/>
      <c r="G15" s="164"/>
      <c r="H15" s="164"/>
      <c r="I15" s="164"/>
      <c r="J15" s="164"/>
      <c r="K15" s="164"/>
      <c r="L15" s="164"/>
      <c r="M15" s="164"/>
      <c r="N15" s="166"/>
      <c r="O15" s="30"/>
      <c r="Q15" s="99" t="s">
        <v>45</v>
      </c>
      <c r="R15" s="91">
        <v>21</v>
      </c>
      <c r="S15" s="91">
        <f>COUNTIF($B$11:$N$101,"Geriatria")</f>
        <v>21</v>
      </c>
    </row>
    <row r="16" spans="2:19" ht="20.25" customHeight="1" x14ac:dyDescent="0.25">
      <c r="B16" s="171"/>
      <c r="C16" s="80" t="s">
        <v>5</v>
      </c>
      <c r="D16" s="83">
        <v>45936</v>
      </c>
      <c r="E16" s="181" t="s">
        <v>12</v>
      </c>
      <c r="F16" s="182"/>
      <c r="G16" s="182"/>
      <c r="H16" s="182"/>
      <c r="I16" s="182"/>
      <c r="J16" s="182"/>
      <c r="K16" s="182"/>
      <c r="L16" s="182"/>
      <c r="M16" s="182"/>
      <c r="N16" s="166"/>
      <c r="O16" s="30"/>
      <c r="Q16" s="93" t="s">
        <v>44</v>
      </c>
      <c r="R16" s="91">
        <v>14</v>
      </c>
      <c r="S16" s="91">
        <f>COUNTIF($B$11:$N$101,"Reumatologia")</f>
        <v>14</v>
      </c>
    </row>
    <row r="17" spans="2:19" ht="20.25" customHeight="1" x14ac:dyDescent="0.25">
      <c r="B17" s="171"/>
      <c r="C17" s="80" t="s">
        <v>6</v>
      </c>
      <c r="D17" s="87">
        <v>45937</v>
      </c>
      <c r="E17" s="184"/>
      <c r="F17" s="185"/>
      <c r="G17" s="185"/>
      <c r="H17" s="185"/>
      <c r="I17" s="185"/>
      <c r="J17" s="185"/>
      <c r="K17" s="185"/>
      <c r="L17" s="185"/>
      <c r="M17" s="185"/>
      <c r="N17" s="166"/>
      <c r="O17" s="30"/>
      <c r="Q17" s="94" t="s">
        <v>40</v>
      </c>
      <c r="R17" s="91">
        <v>35</v>
      </c>
      <c r="S17" s="91">
        <f>COUNTIF($B$11:$N$101,"Medicina Interna")</f>
        <v>35</v>
      </c>
    </row>
    <row r="18" spans="2:19" ht="20.25" customHeight="1" x14ac:dyDescent="0.25">
      <c r="B18" s="171"/>
      <c r="C18" s="80" t="s">
        <v>7</v>
      </c>
      <c r="D18" s="83">
        <v>45938</v>
      </c>
      <c r="E18" s="184"/>
      <c r="F18" s="185"/>
      <c r="G18" s="185"/>
      <c r="H18" s="185"/>
      <c r="I18" s="185"/>
      <c r="J18" s="185"/>
      <c r="K18" s="185"/>
      <c r="L18" s="185"/>
      <c r="M18" s="185"/>
      <c r="N18" s="166"/>
      <c r="O18" s="30"/>
      <c r="Q18" s="100" t="s">
        <v>50</v>
      </c>
      <c r="R18" s="91">
        <v>14</v>
      </c>
      <c r="S18" s="91">
        <f>COUNTIF($B$11:$N$101,"Medicina Famiglia")</f>
        <v>14</v>
      </c>
    </row>
    <row r="19" spans="2:19" ht="20.25" customHeight="1" x14ac:dyDescent="0.25">
      <c r="B19" s="171"/>
      <c r="C19" s="80" t="s">
        <v>8</v>
      </c>
      <c r="D19" s="83">
        <v>45939</v>
      </c>
      <c r="E19" s="184"/>
      <c r="F19" s="185"/>
      <c r="G19" s="185"/>
      <c r="H19" s="185"/>
      <c r="I19" s="185"/>
      <c r="J19" s="185"/>
      <c r="K19" s="185"/>
      <c r="L19" s="185"/>
      <c r="M19" s="185"/>
      <c r="N19" s="166"/>
      <c r="O19" s="30"/>
      <c r="Q19" s="110" t="s">
        <v>46</v>
      </c>
      <c r="R19" s="91">
        <v>35</v>
      </c>
      <c r="S19" s="91">
        <f>COUNTIF($B$11:$N$101,"Chirurgia Gen.")</f>
        <v>35</v>
      </c>
    </row>
    <row r="20" spans="2:19" ht="20.25" customHeight="1" x14ac:dyDescent="0.25">
      <c r="B20" s="171"/>
      <c r="C20" s="80" t="s">
        <v>9</v>
      </c>
      <c r="D20" s="87">
        <v>45940</v>
      </c>
      <c r="E20" s="196"/>
      <c r="F20" s="197"/>
      <c r="G20" s="197"/>
      <c r="H20" s="197"/>
      <c r="I20" s="197"/>
      <c r="J20" s="197"/>
      <c r="K20" s="197"/>
      <c r="L20" s="197"/>
      <c r="M20" s="197"/>
      <c r="N20" s="166"/>
      <c r="O20" s="30"/>
      <c r="Q20" s="111" t="s">
        <v>47</v>
      </c>
      <c r="R20" s="91">
        <v>14</v>
      </c>
      <c r="S20" s="91">
        <f>COUNTIF($B$11:$N$101,"Chir. Oncologica")</f>
        <v>14</v>
      </c>
    </row>
    <row r="21" spans="2:19" ht="20.25" customHeight="1" x14ac:dyDescent="0.25">
      <c r="B21" s="171"/>
      <c r="C21" s="12" t="s">
        <v>10</v>
      </c>
      <c r="D21" s="84">
        <v>45941</v>
      </c>
      <c r="E21" s="163"/>
      <c r="F21" s="164"/>
      <c r="G21" s="164"/>
      <c r="H21" s="164"/>
      <c r="I21" s="164"/>
      <c r="J21" s="164"/>
      <c r="K21" s="164"/>
      <c r="L21" s="164"/>
      <c r="M21" s="164"/>
      <c r="N21" s="166"/>
      <c r="O21" s="30"/>
    </row>
    <row r="22" spans="2:19" ht="20.25" customHeight="1" x14ac:dyDescent="0.25">
      <c r="B22" s="171"/>
      <c r="C22" s="12" t="s">
        <v>11</v>
      </c>
      <c r="D22" s="84">
        <v>45942</v>
      </c>
      <c r="E22" s="163"/>
      <c r="F22" s="164"/>
      <c r="G22" s="164"/>
      <c r="H22" s="164"/>
      <c r="I22" s="164"/>
      <c r="J22" s="164"/>
      <c r="K22" s="164"/>
      <c r="L22" s="164"/>
      <c r="M22" s="164"/>
      <c r="N22" s="166"/>
      <c r="O22" s="30"/>
    </row>
    <row r="23" spans="2:19" ht="20.25" customHeight="1" x14ac:dyDescent="0.25">
      <c r="B23" s="171"/>
      <c r="C23" s="80" t="s">
        <v>5</v>
      </c>
      <c r="D23" s="87">
        <v>45943</v>
      </c>
      <c r="E23" s="39" t="s">
        <v>40</v>
      </c>
      <c r="F23" s="40" t="s">
        <v>40</v>
      </c>
      <c r="G23" s="40" t="s">
        <v>40</v>
      </c>
      <c r="H23" s="59" t="s">
        <v>41</v>
      </c>
      <c r="I23" s="59" t="s">
        <v>41</v>
      </c>
      <c r="J23" s="9"/>
      <c r="K23" s="43" t="s">
        <v>42</v>
      </c>
      <c r="L23" s="43" t="s">
        <v>42</v>
      </c>
      <c r="M23" s="102" t="s">
        <v>42</v>
      </c>
      <c r="N23" s="166"/>
      <c r="O23" s="30"/>
    </row>
    <row r="24" spans="2:19" ht="20.25" customHeight="1" x14ac:dyDescent="0.25">
      <c r="B24" s="171"/>
      <c r="C24" s="80" t="s">
        <v>6</v>
      </c>
      <c r="D24" s="83">
        <v>45944</v>
      </c>
      <c r="E24" s="39" t="s">
        <v>40</v>
      </c>
      <c r="F24" s="40" t="s">
        <v>40</v>
      </c>
      <c r="G24" s="40" t="s">
        <v>40</v>
      </c>
      <c r="H24" s="59" t="s">
        <v>41</v>
      </c>
      <c r="I24" s="59" t="s">
        <v>41</v>
      </c>
      <c r="J24" s="9"/>
      <c r="K24" s="38" t="s">
        <v>44</v>
      </c>
      <c r="L24" s="38" t="s">
        <v>44</v>
      </c>
      <c r="M24" s="104" t="s">
        <v>44</v>
      </c>
      <c r="N24" s="166"/>
      <c r="O24" s="30"/>
    </row>
    <row r="25" spans="2:19" ht="20.25" customHeight="1" x14ac:dyDescent="0.25">
      <c r="B25" s="171"/>
      <c r="C25" s="80" t="s">
        <v>7</v>
      </c>
      <c r="D25" s="83">
        <v>45945</v>
      </c>
      <c r="E25" s="39" t="s">
        <v>40</v>
      </c>
      <c r="F25" s="40" t="s">
        <v>40</v>
      </c>
      <c r="G25" s="40" t="s">
        <v>40</v>
      </c>
      <c r="H25" s="62" t="s">
        <v>45</v>
      </c>
      <c r="I25" s="62" t="s">
        <v>45</v>
      </c>
      <c r="J25" s="9"/>
      <c r="K25" s="38" t="s">
        <v>44</v>
      </c>
      <c r="L25" s="38" t="s">
        <v>44</v>
      </c>
      <c r="M25" s="104" t="s">
        <v>44</v>
      </c>
      <c r="N25" s="166"/>
      <c r="O25" s="30"/>
    </row>
    <row r="26" spans="2:19" ht="20.25" customHeight="1" x14ac:dyDescent="0.25">
      <c r="B26" s="171"/>
      <c r="C26" s="80" t="s">
        <v>8</v>
      </c>
      <c r="D26" s="87">
        <v>45946</v>
      </c>
      <c r="E26" s="39" t="s">
        <v>40</v>
      </c>
      <c r="F26" s="40" t="s">
        <v>40</v>
      </c>
      <c r="G26" s="40" t="s">
        <v>40</v>
      </c>
      <c r="H26" s="62" t="s">
        <v>45</v>
      </c>
      <c r="I26" s="62" t="s">
        <v>45</v>
      </c>
      <c r="J26" s="9"/>
      <c r="K26" s="43" t="s">
        <v>42</v>
      </c>
      <c r="L26" s="43" t="s">
        <v>42</v>
      </c>
      <c r="M26" s="119"/>
      <c r="N26" s="166"/>
      <c r="O26" s="30"/>
    </row>
    <row r="27" spans="2:19" ht="20.25" customHeight="1" x14ac:dyDescent="0.25">
      <c r="B27" s="171"/>
      <c r="C27" s="80" t="s">
        <v>9</v>
      </c>
      <c r="D27" s="83">
        <v>45947</v>
      </c>
      <c r="E27" s="39" t="s">
        <v>40</v>
      </c>
      <c r="F27" s="40" t="s">
        <v>40</v>
      </c>
      <c r="G27" s="40" t="s">
        <v>40</v>
      </c>
      <c r="H27" s="59" t="s">
        <v>41</v>
      </c>
      <c r="I27" s="59" t="s">
        <v>41</v>
      </c>
      <c r="J27" s="9"/>
      <c r="K27" s="38" t="s">
        <v>44</v>
      </c>
      <c r="L27" s="38" t="s">
        <v>44</v>
      </c>
      <c r="M27" s="104" t="s">
        <v>44</v>
      </c>
      <c r="N27" s="166"/>
      <c r="O27" s="30"/>
    </row>
    <row r="28" spans="2:19" ht="20.25" customHeight="1" x14ac:dyDescent="0.25">
      <c r="B28" s="171"/>
      <c r="C28" s="12" t="s">
        <v>10</v>
      </c>
      <c r="D28" s="84">
        <v>45948</v>
      </c>
      <c r="E28" s="163"/>
      <c r="F28" s="164"/>
      <c r="G28" s="164"/>
      <c r="H28" s="164"/>
      <c r="I28" s="164"/>
      <c r="J28" s="164"/>
      <c r="K28" s="164"/>
      <c r="L28" s="164"/>
      <c r="M28" s="164"/>
      <c r="N28" s="166"/>
      <c r="O28" s="30"/>
    </row>
    <row r="29" spans="2:19" ht="20.25" customHeight="1" x14ac:dyDescent="0.25">
      <c r="B29" s="171"/>
      <c r="C29" s="12" t="s">
        <v>11</v>
      </c>
      <c r="D29" s="88">
        <v>45949</v>
      </c>
      <c r="E29" s="163"/>
      <c r="F29" s="164"/>
      <c r="G29" s="164"/>
      <c r="H29" s="164"/>
      <c r="I29" s="164"/>
      <c r="J29" s="164"/>
      <c r="K29" s="164"/>
      <c r="L29" s="164"/>
      <c r="M29" s="164"/>
      <c r="N29" s="166"/>
      <c r="O29" s="30"/>
    </row>
    <row r="30" spans="2:19" ht="20.25" customHeight="1" x14ac:dyDescent="0.25">
      <c r="B30" s="171"/>
      <c r="C30" s="80" t="s">
        <v>5</v>
      </c>
      <c r="D30" s="83">
        <v>45950</v>
      </c>
      <c r="E30" s="181" t="s">
        <v>12</v>
      </c>
      <c r="F30" s="182"/>
      <c r="G30" s="182"/>
      <c r="H30" s="182"/>
      <c r="I30" s="182"/>
      <c r="J30" s="182"/>
      <c r="K30" s="182"/>
      <c r="L30" s="182"/>
      <c r="M30" s="182"/>
      <c r="N30" s="166"/>
      <c r="O30" s="30"/>
    </row>
    <row r="31" spans="2:19" ht="20.25" customHeight="1" x14ac:dyDescent="0.25">
      <c r="B31" s="171"/>
      <c r="C31" s="80" t="s">
        <v>6</v>
      </c>
      <c r="D31" s="83">
        <v>45951</v>
      </c>
      <c r="E31" s="184"/>
      <c r="F31" s="185"/>
      <c r="G31" s="185"/>
      <c r="H31" s="185"/>
      <c r="I31" s="185"/>
      <c r="J31" s="185"/>
      <c r="K31" s="185"/>
      <c r="L31" s="185"/>
      <c r="M31" s="185"/>
      <c r="N31" s="166"/>
      <c r="O31" s="30"/>
    </row>
    <row r="32" spans="2:19" ht="20.25" customHeight="1" x14ac:dyDescent="0.25">
      <c r="B32" s="171"/>
      <c r="C32" s="80" t="s">
        <v>7</v>
      </c>
      <c r="D32" s="87">
        <v>45952</v>
      </c>
      <c r="E32" s="184"/>
      <c r="F32" s="185"/>
      <c r="G32" s="185"/>
      <c r="H32" s="185"/>
      <c r="I32" s="185"/>
      <c r="J32" s="185"/>
      <c r="K32" s="185"/>
      <c r="L32" s="185"/>
      <c r="M32" s="185"/>
      <c r="N32" s="166"/>
      <c r="O32" s="30"/>
    </row>
    <row r="33" spans="2:15" ht="20.25" customHeight="1" x14ac:dyDescent="0.25">
      <c r="B33" s="171"/>
      <c r="C33" s="80" t="s">
        <v>8</v>
      </c>
      <c r="D33" s="83">
        <v>45953</v>
      </c>
      <c r="E33" s="184"/>
      <c r="F33" s="185"/>
      <c r="G33" s="185"/>
      <c r="H33" s="185"/>
      <c r="I33" s="185"/>
      <c r="J33" s="185"/>
      <c r="K33" s="185"/>
      <c r="L33" s="185"/>
      <c r="M33" s="185"/>
      <c r="N33" s="166"/>
      <c r="O33" s="30"/>
    </row>
    <row r="34" spans="2:15" ht="20.25" customHeight="1" x14ac:dyDescent="0.25">
      <c r="B34" s="171"/>
      <c r="C34" s="80" t="s">
        <v>9</v>
      </c>
      <c r="D34" s="83">
        <v>45954</v>
      </c>
      <c r="E34" s="196"/>
      <c r="F34" s="197"/>
      <c r="G34" s="197"/>
      <c r="H34" s="197"/>
      <c r="I34" s="197"/>
      <c r="J34" s="197"/>
      <c r="K34" s="197"/>
      <c r="L34" s="197"/>
      <c r="M34" s="197"/>
      <c r="N34" s="166"/>
      <c r="O34" s="30"/>
    </row>
    <row r="35" spans="2:15" ht="20.25" customHeight="1" x14ac:dyDescent="0.25">
      <c r="B35" s="171"/>
      <c r="C35" s="12" t="s">
        <v>10</v>
      </c>
      <c r="D35" s="88">
        <v>45955</v>
      </c>
      <c r="E35" s="163"/>
      <c r="F35" s="164"/>
      <c r="G35" s="164"/>
      <c r="H35" s="164"/>
      <c r="I35" s="164"/>
      <c r="J35" s="164"/>
      <c r="K35" s="164"/>
      <c r="L35" s="164"/>
      <c r="M35" s="164"/>
      <c r="N35" s="166"/>
      <c r="O35" s="30"/>
    </row>
    <row r="36" spans="2:15" ht="20.25" customHeight="1" x14ac:dyDescent="0.25">
      <c r="B36" s="171"/>
      <c r="C36" s="12" t="s">
        <v>11</v>
      </c>
      <c r="D36" s="84">
        <v>45956</v>
      </c>
      <c r="E36" s="163"/>
      <c r="F36" s="164"/>
      <c r="G36" s="164"/>
      <c r="H36" s="164"/>
      <c r="I36" s="164"/>
      <c r="J36" s="164"/>
      <c r="K36" s="164"/>
      <c r="L36" s="164"/>
      <c r="M36" s="164"/>
      <c r="N36" s="166"/>
      <c r="O36" s="30"/>
    </row>
    <row r="37" spans="2:15" ht="20.25" customHeight="1" x14ac:dyDescent="0.25">
      <c r="B37" s="171"/>
      <c r="C37" s="80" t="s">
        <v>5</v>
      </c>
      <c r="D37" s="83">
        <v>45957</v>
      </c>
      <c r="E37" s="39" t="s">
        <v>40</v>
      </c>
      <c r="F37" s="40" t="s">
        <v>40</v>
      </c>
      <c r="G37" s="40" t="s">
        <v>40</v>
      </c>
      <c r="H37" s="62" t="s">
        <v>45</v>
      </c>
      <c r="I37" s="62" t="s">
        <v>45</v>
      </c>
      <c r="J37" s="9"/>
      <c r="K37" s="38" t="s">
        <v>44</v>
      </c>
      <c r="L37" s="38" t="s">
        <v>44</v>
      </c>
      <c r="M37" s="104" t="s">
        <v>44</v>
      </c>
      <c r="N37" s="166"/>
      <c r="O37" s="30"/>
    </row>
    <row r="38" spans="2:15" ht="20.25" customHeight="1" x14ac:dyDescent="0.25">
      <c r="B38" s="171"/>
      <c r="C38" s="80" t="s">
        <v>6</v>
      </c>
      <c r="D38" s="87">
        <v>45958</v>
      </c>
      <c r="E38" s="39" t="s">
        <v>40</v>
      </c>
      <c r="F38" s="40" t="s">
        <v>40</v>
      </c>
      <c r="G38" s="40" t="s">
        <v>40</v>
      </c>
      <c r="H38" s="62" t="s">
        <v>45</v>
      </c>
      <c r="I38" s="62" t="s">
        <v>45</v>
      </c>
      <c r="J38" s="62" t="s">
        <v>45</v>
      </c>
      <c r="L38" s="38" t="s">
        <v>44</v>
      </c>
      <c r="M38" s="104" t="s">
        <v>44</v>
      </c>
      <c r="N38" s="166"/>
      <c r="O38" s="30"/>
    </row>
    <row r="39" spans="2:15" ht="20.25" customHeight="1" x14ac:dyDescent="0.25">
      <c r="B39" s="171"/>
      <c r="C39" s="80" t="s">
        <v>7</v>
      </c>
      <c r="D39" s="83">
        <v>45959</v>
      </c>
      <c r="E39" s="39" t="s">
        <v>40</v>
      </c>
      <c r="F39" s="40" t="s">
        <v>40</v>
      </c>
      <c r="G39" s="40" t="s">
        <v>40</v>
      </c>
      <c r="H39" s="59" t="s">
        <v>41</v>
      </c>
      <c r="I39" s="59" t="s">
        <v>41</v>
      </c>
      <c r="K39" s="63" t="s">
        <v>46</v>
      </c>
      <c r="L39" s="63" t="s">
        <v>46</v>
      </c>
      <c r="M39" s="105" t="s">
        <v>46</v>
      </c>
      <c r="N39" s="166"/>
      <c r="O39" s="30"/>
    </row>
    <row r="40" spans="2:15" ht="20.25" customHeight="1" x14ac:dyDescent="0.25">
      <c r="B40" s="171"/>
      <c r="C40" s="80" t="s">
        <v>8</v>
      </c>
      <c r="D40" s="83">
        <v>45960</v>
      </c>
      <c r="E40" s="39" t="s">
        <v>40</v>
      </c>
      <c r="F40" s="40" t="s">
        <v>40</v>
      </c>
      <c r="G40" s="62" t="s">
        <v>45</v>
      </c>
      <c r="H40" s="62" t="s">
        <v>45</v>
      </c>
      <c r="I40" s="62" t="s">
        <v>45</v>
      </c>
      <c r="J40" s="9"/>
      <c r="K40" s="63" t="s">
        <v>46</v>
      </c>
      <c r="L40" s="63" t="s">
        <v>46</v>
      </c>
      <c r="M40" s="105" t="s">
        <v>46</v>
      </c>
      <c r="N40" s="166"/>
      <c r="O40" s="30"/>
    </row>
    <row r="41" spans="2:15" ht="20.25" customHeight="1" x14ac:dyDescent="0.25">
      <c r="B41" s="171"/>
      <c r="C41" s="80" t="s">
        <v>9</v>
      </c>
      <c r="D41" s="87">
        <v>45961</v>
      </c>
      <c r="E41" s="65" t="s">
        <v>47</v>
      </c>
      <c r="F41" s="66" t="s">
        <v>47</v>
      </c>
      <c r="G41" s="62" t="s">
        <v>45</v>
      </c>
      <c r="H41" s="62" t="s">
        <v>45</v>
      </c>
      <c r="I41" s="62" t="s">
        <v>45</v>
      </c>
      <c r="J41" s="9"/>
      <c r="K41" s="63" t="s">
        <v>46</v>
      </c>
      <c r="L41" s="63" t="s">
        <v>46</v>
      </c>
      <c r="M41" s="105" t="s">
        <v>46</v>
      </c>
      <c r="N41" s="166"/>
      <c r="O41" s="67"/>
    </row>
    <row r="42" spans="2:15" ht="20.25" customHeight="1" x14ac:dyDescent="0.25">
      <c r="B42" s="171"/>
      <c r="C42" s="12" t="s">
        <v>10</v>
      </c>
      <c r="D42" s="84">
        <v>45962</v>
      </c>
      <c r="E42" s="163"/>
      <c r="F42" s="164"/>
      <c r="G42" s="164"/>
      <c r="H42" s="164"/>
      <c r="I42" s="164"/>
      <c r="J42" s="164"/>
      <c r="K42" s="164"/>
      <c r="L42" s="164"/>
      <c r="M42" s="164"/>
      <c r="N42" s="166"/>
      <c r="O42" s="30"/>
    </row>
    <row r="43" spans="2:15" ht="20.25" customHeight="1" x14ac:dyDescent="0.25">
      <c r="B43" s="171"/>
      <c r="C43" s="12" t="s">
        <v>11</v>
      </c>
      <c r="D43" s="84">
        <v>45963</v>
      </c>
      <c r="E43" s="163"/>
      <c r="F43" s="164"/>
      <c r="G43" s="164"/>
      <c r="H43" s="164"/>
      <c r="I43" s="164"/>
      <c r="J43" s="164"/>
      <c r="K43" s="164"/>
      <c r="L43" s="164"/>
      <c r="M43" s="164"/>
      <c r="N43" s="166"/>
      <c r="O43" s="30"/>
    </row>
    <row r="44" spans="2:15" ht="20.25" customHeight="1" x14ac:dyDescent="0.25">
      <c r="B44" s="171"/>
      <c r="C44" s="80" t="s">
        <v>5</v>
      </c>
      <c r="D44" s="87">
        <v>45964</v>
      </c>
      <c r="E44" s="181" t="s">
        <v>12</v>
      </c>
      <c r="F44" s="182"/>
      <c r="G44" s="182"/>
      <c r="H44" s="182"/>
      <c r="I44" s="182"/>
      <c r="J44" s="182"/>
      <c r="K44" s="182"/>
      <c r="L44" s="182"/>
      <c r="M44" s="182"/>
      <c r="N44" s="166"/>
      <c r="O44" s="30"/>
    </row>
    <row r="45" spans="2:15" ht="20.25" customHeight="1" x14ac:dyDescent="0.25">
      <c r="B45" s="171"/>
      <c r="C45" s="80" t="s">
        <v>6</v>
      </c>
      <c r="D45" s="83">
        <v>45965</v>
      </c>
      <c r="E45" s="184"/>
      <c r="F45" s="185"/>
      <c r="G45" s="185"/>
      <c r="H45" s="185"/>
      <c r="I45" s="185"/>
      <c r="J45" s="185"/>
      <c r="K45" s="185"/>
      <c r="L45" s="185"/>
      <c r="M45" s="185"/>
      <c r="N45" s="166"/>
      <c r="O45" s="30"/>
    </row>
    <row r="46" spans="2:15" ht="20.25" customHeight="1" x14ac:dyDescent="0.25">
      <c r="B46" s="171"/>
      <c r="C46" s="80" t="s">
        <v>7</v>
      </c>
      <c r="D46" s="83">
        <v>45966</v>
      </c>
      <c r="E46" s="184"/>
      <c r="F46" s="185"/>
      <c r="G46" s="185"/>
      <c r="H46" s="185"/>
      <c r="I46" s="185"/>
      <c r="J46" s="185"/>
      <c r="K46" s="185"/>
      <c r="L46" s="185"/>
      <c r="M46" s="185"/>
      <c r="N46" s="166"/>
      <c r="O46" s="30"/>
    </row>
    <row r="47" spans="2:15" ht="20.25" customHeight="1" x14ac:dyDescent="0.25">
      <c r="B47" s="171"/>
      <c r="C47" s="80" t="s">
        <v>8</v>
      </c>
      <c r="D47" s="87">
        <v>45967</v>
      </c>
      <c r="E47" s="184"/>
      <c r="F47" s="185"/>
      <c r="G47" s="185"/>
      <c r="H47" s="185"/>
      <c r="I47" s="185"/>
      <c r="J47" s="185"/>
      <c r="K47" s="185"/>
      <c r="L47" s="185"/>
      <c r="M47" s="185"/>
      <c r="N47" s="166"/>
      <c r="O47" s="30"/>
    </row>
    <row r="48" spans="2:15" ht="20.25" customHeight="1" x14ac:dyDescent="0.25">
      <c r="B48" s="171"/>
      <c r="C48" s="80" t="s">
        <v>9</v>
      </c>
      <c r="D48" s="83">
        <v>45968</v>
      </c>
      <c r="E48" s="196"/>
      <c r="F48" s="197"/>
      <c r="G48" s="197"/>
      <c r="H48" s="197"/>
      <c r="I48" s="197"/>
      <c r="J48" s="197"/>
      <c r="K48" s="197"/>
      <c r="L48" s="197"/>
      <c r="M48" s="197"/>
      <c r="N48" s="166"/>
      <c r="O48" s="30"/>
    </row>
    <row r="49" spans="2:15" ht="20.25" customHeight="1" x14ac:dyDescent="0.25">
      <c r="B49" s="171"/>
      <c r="C49" s="12" t="s">
        <v>10</v>
      </c>
      <c r="D49" s="84">
        <v>45969</v>
      </c>
      <c r="E49" s="163"/>
      <c r="F49" s="164"/>
      <c r="G49" s="164"/>
      <c r="H49" s="164"/>
      <c r="I49" s="164"/>
      <c r="J49" s="164"/>
      <c r="K49" s="164"/>
      <c r="L49" s="164"/>
      <c r="M49" s="164"/>
      <c r="N49" s="166"/>
      <c r="O49" s="30"/>
    </row>
    <row r="50" spans="2:15" ht="20.25" customHeight="1" x14ac:dyDescent="0.25">
      <c r="B50" s="171"/>
      <c r="C50" s="12" t="s">
        <v>11</v>
      </c>
      <c r="D50" s="88">
        <v>45970</v>
      </c>
      <c r="E50" s="163"/>
      <c r="F50" s="164"/>
      <c r="G50" s="164"/>
      <c r="H50" s="164"/>
      <c r="I50" s="164"/>
      <c r="J50" s="164"/>
      <c r="K50" s="164"/>
      <c r="L50" s="164"/>
      <c r="M50" s="164"/>
      <c r="N50" s="166"/>
      <c r="O50" s="30"/>
    </row>
    <row r="51" spans="2:15" ht="20.25" customHeight="1" x14ac:dyDescent="0.25">
      <c r="B51" s="171"/>
      <c r="C51" s="80" t="s">
        <v>5</v>
      </c>
      <c r="D51" s="83">
        <v>45971</v>
      </c>
      <c r="E51" s="65" t="s">
        <v>47</v>
      </c>
      <c r="F51" s="66" t="s">
        <v>47</v>
      </c>
      <c r="G51" s="62" t="s">
        <v>45</v>
      </c>
      <c r="H51" s="62" t="s">
        <v>45</v>
      </c>
      <c r="I51" s="62" t="s">
        <v>45</v>
      </c>
      <c r="J51" s="9"/>
      <c r="K51" s="63" t="s">
        <v>46</v>
      </c>
      <c r="L51" s="63" t="s">
        <v>46</v>
      </c>
      <c r="M51" s="105" t="s">
        <v>46</v>
      </c>
      <c r="N51" s="166"/>
      <c r="O51" s="30"/>
    </row>
    <row r="52" spans="2:15" ht="20.25" customHeight="1" x14ac:dyDescent="0.25">
      <c r="B52" s="171"/>
      <c r="C52" s="80" t="s">
        <v>6</v>
      </c>
      <c r="D52" s="83">
        <v>45972</v>
      </c>
      <c r="E52" s="65" t="s">
        <v>47</v>
      </c>
      <c r="F52" s="66" t="s">
        <v>47</v>
      </c>
      <c r="G52" s="62" t="s">
        <v>45</v>
      </c>
      <c r="H52" s="62" t="s">
        <v>45</v>
      </c>
      <c r="I52" s="62" t="s">
        <v>45</v>
      </c>
      <c r="J52" s="9"/>
      <c r="K52" s="63" t="s">
        <v>46</v>
      </c>
      <c r="L52" s="63" t="s">
        <v>46</v>
      </c>
      <c r="M52" s="105" t="s">
        <v>46</v>
      </c>
      <c r="N52" s="166"/>
      <c r="O52" s="30"/>
    </row>
    <row r="53" spans="2:15" ht="20.25" customHeight="1" x14ac:dyDescent="0.25">
      <c r="B53" s="171"/>
      <c r="C53" s="80" t="s">
        <v>7</v>
      </c>
      <c r="D53" s="87">
        <v>45973</v>
      </c>
      <c r="E53" s="65" t="s">
        <v>47</v>
      </c>
      <c r="F53" s="66" t="s">
        <v>47</v>
      </c>
      <c r="G53" s="46" t="s">
        <v>48</v>
      </c>
      <c r="H53" s="46" t="s">
        <v>48</v>
      </c>
      <c r="I53" s="46" t="s">
        <v>48</v>
      </c>
      <c r="J53" s="9"/>
      <c r="K53" s="63" t="s">
        <v>46</v>
      </c>
      <c r="L53" s="63" t="s">
        <v>46</v>
      </c>
      <c r="M53" s="105" t="s">
        <v>46</v>
      </c>
      <c r="N53" s="166"/>
      <c r="O53" s="30"/>
    </row>
    <row r="54" spans="2:15" ht="20.25" customHeight="1" x14ac:dyDescent="0.25">
      <c r="B54" s="171"/>
      <c r="C54" s="80" t="s">
        <v>8</v>
      </c>
      <c r="D54" s="83">
        <v>45974</v>
      </c>
      <c r="E54" s="65" t="s">
        <v>47</v>
      </c>
      <c r="F54" s="66" t="s">
        <v>47</v>
      </c>
      <c r="G54" s="66" t="s">
        <v>47</v>
      </c>
      <c r="H54" s="46" t="s">
        <v>48</v>
      </c>
      <c r="I54" s="46" t="s">
        <v>48</v>
      </c>
      <c r="J54" s="9"/>
      <c r="K54" s="63" t="s">
        <v>46</v>
      </c>
      <c r="L54" s="63" t="s">
        <v>46</v>
      </c>
      <c r="M54" s="105" t="s">
        <v>46</v>
      </c>
      <c r="N54" s="166"/>
      <c r="O54" s="30"/>
    </row>
    <row r="55" spans="2:15" ht="20.25" customHeight="1" x14ac:dyDescent="0.25">
      <c r="B55" s="171"/>
      <c r="C55" s="80" t="s">
        <v>9</v>
      </c>
      <c r="D55" s="83">
        <v>45975</v>
      </c>
      <c r="E55" s="65" t="s">
        <v>47</v>
      </c>
      <c r="F55" s="66" t="s">
        <v>47</v>
      </c>
      <c r="G55" s="66" t="s">
        <v>47</v>
      </c>
      <c r="H55" s="46" t="s">
        <v>48</v>
      </c>
      <c r="I55" s="46" t="s">
        <v>48</v>
      </c>
      <c r="J55" s="14"/>
      <c r="K55" s="63" t="s">
        <v>46</v>
      </c>
      <c r="L55" s="63" t="s">
        <v>46</v>
      </c>
      <c r="M55" s="105" t="s">
        <v>46</v>
      </c>
      <c r="N55" s="166"/>
      <c r="O55" s="30"/>
    </row>
    <row r="56" spans="2:15" ht="20.25" customHeight="1" x14ac:dyDescent="0.25">
      <c r="B56" s="171"/>
      <c r="C56" s="12" t="s">
        <v>10</v>
      </c>
      <c r="D56" s="88">
        <v>45976</v>
      </c>
      <c r="E56" s="163"/>
      <c r="F56" s="164"/>
      <c r="G56" s="164"/>
      <c r="H56" s="164"/>
      <c r="I56" s="164"/>
      <c r="J56" s="164"/>
      <c r="K56" s="164"/>
      <c r="L56" s="164"/>
      <c r="M56" s="164"/>
      <c r="N56" s="166"/>
      <c r="O56" s="30"/>
    </row>
    <row r="57" spans="2:15" ht="20.25" customHeight="1" x14ac:dyDescent="0.25">
      <c r="B57" s="171"/>
      <c r="C57" s="12" t="s">
        <v>11</v>
      </c>
      <c r="D57" s="84">
        <v>45977</v>
      </c>
      <c r="E57" s="163"/>
      <c r="F57" s="164"/>
      <c r="G57" s="164"/>
      <c r="H57" s="164"/>
      <c r="I57" s="164"/>
      <c r="J57" s="164"/>
      <c r="K57" s="164"/>
      <c r="L57" s="164"/>
      <c r="M57" s="164"/>
      <c r="N57" s="166"/>
      <c r="O57" s="30"/>
    </row>
    <row r="58" spans="2:15" ht="20.25" customHeight="1" x14ac:dyDescent="0.25">
      <c r="B58" s="171"/>
      <c r="C58" s="80" t="s">
        <v>5</v>
      </c>
      <c r="D58" s="83">
        <v>45978</v>
      </c>
      <c r="E58" s="181" t="s">
        <v>12</v>
      </c>
      <c r="F58" s="182"/>
      <c r="G58" s="182"/>
      <c r="H58" s="182"/>
      <c r="I58" s="182"/>
      <c r="J58" s="182"/>
      <c r="K58" s="182"/>
      <c r="L58" s="182"/>
      <c r="M58" s="182"/>
      <c r="N58" s="166"/>
      <c r="O58" s="30"/>
    </row>
    <row r="59" spans="2:15" ht="20.25" customHeight="1" x14ac:dyDescent="0.25">
      <c r="B59" s="171"/>
      <c r="C59" s="80" t="s">
        <v>6</v>
      </c>
      <c r="D59" s="87">
        <v>45979</v>
      </c>
      <c r="E59" s="184"/>
      <c r="F59" s="185"/>
      <c r="G59" s="185"/>
      <c r="H59" s="185"/>
      <c r="I59" s="185"/>
      <c r="J59" s="185"/>
      <c r="K59" s="185"/>
      <c r="L59" s="185"/>
      <c r="M59" s="185"/>
      <c r="N59" s="166"/>
      <c r="O59" s="30"/>
    </row>
    <row r="60" spans="2:15" ht="20.25" customHeight="1" x14ac:dyDescent="0.25">
      <c r="B60" s="171"/>
      <c r="C60" s="80" t="s">
        <v>7</v>
      </c>
      <c r="D60" s="83">
        <v>45980</v>
      </c>
      <c r="E60" s="184"/>
      <c r="F60" s="185"/>
      <c r="G60" s="185"/>
      <c r="H60" s="185"/>
      <c r="I60" s="185"/>
      <c r="J60" s="185"/>
      <c r="K60" s="185"/>
      <c r="L60" s="185"/>
      <c r="M60" s="185"/>
      <c r="N60" s="166"/>
      <c r="O60" s="30"/>
    </row>
    <row r="61" spans="2:15" ht="20.25" customHeight="1" x14ac:dyDescent="0.25">
      <c r="B61" s="171"/>
      <c r="C61" s="80" t="s">
        <v>8</v>
      </c>
      <c r="D61" s="83">
        <v>45981</v>
      </c>
      <c r="E61" s="184"/>
      <c r="F61" s="185"/>
      <c r="G61" s="185"/>
      <c r="H61" s="185"/>
      <c r="I61" s="185"/>
      <c r="J61" s="185"/>
      <c r="K61" s="185"/>
      <c r="L61" s="185"/>
      <c r="M61" s="185"/>
      <c r="N61" s="166"/>
      <c r="O61" s="30"/>
    </row>
    <row r="62" spans="2:15" ht="20.25" customHeight="1" x14ac:dyDescent="0.25">
      <c r="B62" s="171"/>
      <c r="C62" s="80" t="s">
        <v>9</v>
      </c>
      <c r="D62" s="87">
        <v>45982</v>
      </c>
      <c r="E62" s="196"/>
      <c r="F62" s="197"/>
      <c r="G62" s="197"/>
      <c r="H62" s="197"/>
      <c r="I62" s="197"/>
      <c r="J62" s="197"/>
      <c r="K62" s="197"/>
      <c r="L62" s="197"/>
      <c r="M62" s="197"/>
      <c r="N62" s="166"/>
      <c r="O62" s="30"/>
    </row>
    <row r="63" spans="2:15" ht="20.25" customHeight="1" x14ac:dyDescent="0.25">
      <c r="B63" s="171"/>
      <c r="C63" s="12" t="s">
        <v>10</v>
      </c>
      <c r="D63" s="84">
        <v>45983</v>
      </c>
      <c r="E63" s="163"/>
      <c r="F63" s="164"/>
      <c r="G63" s="164"/>
      <c r="H63" s="164"/>
      <c r="I63" s="164"/>
      <c r="J63" s="164"/>
      <c r="K63" s="164"/>
      <c r="L63" s="164"/>
      <c r="M63" s="164"/>
      <c r="N63" s="166"/>
      <c r="O63" s="30"/>
    </row>
    <row r="64" spans="2:15" ht="20.25" customHeight="1" x14ac:dyDescent="0.25">
      <c r="B64" s="171"/>
      <c r="C64" s="12" t="s">
        <v>11</v>
      </c>
      <c r="D64" s="84">
        <v>45984</v>
      </c>
      <c r="E64" s="163"/>
      <c r="F64" s="164"/>
      <c r="G64" s="164"/>
      <c r="H64" s="164"/>
      <c r="I64" s="164"/>
      <c r="J64" s="164"/>
      <c r="K64" s="164"/>
      <c r="L64" s="164"/>
      <c r="M64" s="164"/>
      <c r="N64" s="166"/>
      <c r="O64" s="30"/>
    </row>
    <row r="65" spans="2:15" ht="20.25" customHeight="1" x14ac:dyDescent="0.25">
      <c r="B65" s="171"/>
      <c r="C65" s="80" t="s">
        <v>5</v>
      </c>
      <c r="D65" s="87">
        <v>45985</v>
      </c>
      <c r="E65" s="68" t="s">
        <v>49</v>
      </c>
      <c r="F65" s="69" t="s">
        <v>49</v>
      </c>
      <c r="G65" s="69" t="s">
        <v>49</v>
      </c>
      <c r="H65" s="46" t="s">
        <v>48</v>
      </c>
      <c r="I65" s="46" t="s">
        <v>48</v>
      </c>
      <c r="J65" s="14"/>
      <c r="K65" s="63" t="s">
        <v>46</v>
      </c>
      <c r="L65" s="63" t="s">
        <v>46</v>
      </c>
      <c r="M65" s="105" t="s">
        <v>46</v>
      </c>
      <c r="N65" s="166"/>
      <c r="O65" s="30"/>
    </row>
    <row r="66" spans="2:15" ht="20.25" customHeight="1" x14ac:dyDescent="0.25">
      <c r="B66" s="171"/>
      <c r="C66" s="80" t="s">
        <v>6</v>
      </c>
      <c r="D66" s="83">
        <v>45986</v>
      </c>
      <c r="E66" s="68" t="s">
        <v>49</v>
      </c>
      <c r="F66" s="69" t="s">
        <v>49</v>
      </c>
      <c r="G66" s="46" t="s">
        <v>48</v>
      </c>
      <c r="H66" s="46" t="s">
        <v>48</v>
      </c>
      <c r="I66" s="46" t="s">
        <v>48</v>
      </c>
      <c r="J66" s="9"/>
      <c r="K66" s="63" t="s">
        <v>46</v>
      </c>
      <c r="L66" s="63" t="s">
        <v>46</v>
      </c>
      <c r="M66" s="105" t="s">
        <v>46</v>
      </c>
      <c r="N66" s="166"/>
      <c r="O66" s="30"/>
    </row>
    <row r="67" spans="2:15" ht="20.25" customHeight="1" x14ac:dyDescent="0.25">
      <c r="B67" s="171"/>
      <c r="C67" s="80" t="s">
        <v>7</v>
      </c>
      <c r="D67" s="83">
        <v>45987</v>
      </c>
      <c r="E67" s="68" t="s">
        <v>49</v>
      </c>
      <c r="F67" s="69" t="s">
        <v>49</v>
      </c>
      <c r="G67" s="69" t="s">
        <v>49</v>
      </c>
      <c r="H67" s="46" t="s">
        <v>48</v>
      </c>
      <c r="I67" s="46" t="s">
        <v>48</v>
      </c>
      <c r="J67" s="9"/>
      <c r="K67" s="63" t="s">
        <v>46</v>
      </c>
      <c r="L67" s="63" t="s">
        <v>46</v>
      </c>
      <c r="M67" s="105" t="s">
        <v>46</v>
      </c>
      <c r="N67" s="166"/>
      <c r="O67" s="30"/>
    </row>
    <row r="68" spans="2:15" ht="20.25" customHeight="1" x14ac:dyDescent="0.25">
      <c r="B68" s="171"/>
      <c r="C68" s="80" t="s">
        <v>8</v>
      </c>
      <c r="D68" s="87">
        <v>45988</v>
      </c>
      <c r="E68" s="68" t="s">
        <v>49</v>
      </c>
      <c r="F68" s="69" t="s">
        <v>49</v>
      </c>
      <c r="G68" s="69" t="s">
        <v>49</v>
      </c>
      <c r="H68" s="47" t="s">
        <v>89</v>
      </c>
      <c r="I68" s="47" t="s">
        <v>89</v>
      </c>
      <c r="J68" s="47" t="s">
        <v>89</v>
      </c>
      <c r="K68" s="14"/>
      <c r="L68" s="63" t="s">
        <v>46</v>
      </c>
      <c r="M68" s="105" t="s">
        <v>46</v>
      </c>
      <c r="N68" s="166"/>
      <c r="O68" s="30"/>
    </row>
    <row r="69" spans="2:15" ht="20.25" customHeight="1" x14ac:dyDescent="0.25">
      <c r="B69" s="171"/>
      <c r="C69" s="80" t="s">
        <v>9</v>
      </c>
      <c r="D69" s="83">
        <v>45989</v>
      </c>
      <c r="E69" s="68" t="s">
        <v>49</v>
      </c>
      <c r="F69" s="69" t="s">
        <v>49</v>
      </c>
      <c r="G69" s="69" t="s">
        <v>49</v>
      </c>
      <c r="H69" s="47" t="s">
        <v>89</v>
      </c>
      <c r="I69" s="47" t="s">
        <v>89</v>
      </c>
      <c r="J69" s="47" t="s">
        <v>89</v>
      </c>
      <c r="K69" s="14"/>
      <c r="L69" s="47" t="s">
        <v>89</v>
      </c>
      <c r="M69" s="47" t="s">
        <v>89</v>
      </c>
      <c r="N69" s="166"/>
      <c r="O69" s="30"/>
    </row>
    <row r="70" spans="2:15" ht="20.25" customHeight="1" x14ac:dyDescent="0.25">
      <c r="B70" s="171"/>
      <c r="C70" s="12" t="s">
        <v>10</v>
      </c>
      <c r="D70" s="84">
        <v>45990</v>
      </c>
      <c r="E70" s="163"/>
      <c r="F70" s="164"/>
      <c r="G70" s="164"/>
      <c r="H70" s="164"/>
      <c r="I70" s="164"/>
      <c r="J70" s="164"/>
      <c r="K70" s="164"/>
      <c r="L70" s="164"/>
      <c r="M70" s="164" t="s">
        <v>43</v>
      </c>
      <c r="N70" s="166"/>
      <c r="O70" s="30"/>
    </row>
    <row r="71" spans="2:15" ht="20.25" customHeight="1" x14ac:dyDescent="0.25">
      <c r="B71" s="171"/>
      <c r="C71" s="12" t="s">
        <v>11</v>
      </c>
      <c r="D71" s="88">
        <v>45991</v>
      </c>
      <c r="E71" s="163"/>
      <c r="F71" s="164"/>
      <c r="G71" s="164"/>
      <c r="H71" s="164"/>
      <c r="I71" s="164"/>
      <c r="J71" s="164"/>
      <c r="K71" s="164"/>
      <c r="L71" s="164"/>
      <c r="M71" s="164"/>
      <c r="N71" s="166"/>
      <c r="O71" s="30"/>
    </row>
    <row r="72" spans="2:15" ht="20.25" customHeight="1" x14ac:dyDescent="0.25">
      <c r="B72" s="171"/>
      <c r="C72" s="80" t="s">
        <v>5</v>
      </c>
      <c r="D72" s="83">
        <v>45992</v>
      </c>
      <c r="E72" s="181" t="s">
        <v>12</v>
      </c>
      <c r="F72" s="182"/>
      <c r="G72" s="182"/>
      <c r="H72" s="182"/>
      <c r="I72" s="182"/>
      <c r="J72" s="182"/>
      <c r="K72" s="182"/>
      <c r="L72" s="182"/>
      <c r="M72" s="183"/>
      <c r="N72" s="166"/>
      <c r="O72" s="30"/>
    </row>
    <row r="73" spans="2:15" ht="20.25" customHeight="1" x14ac:dyDescent="0.25">
      <c r="B73" s="171"/>
      <c r="C73" s="80" t="s">
        <v>6</v>
      </c>
      <c r="D73" s="83">
        <v>45993</v>
      </c>
      <c r="E73" s="184"/>
      <c r="F73" s="185"/>
      <c r="G73" s="185"/>
      <c r="H73" s="185"/>
      <c r="I73" s="185"/>
      <c r="J73" s="185"/>
      <c r="K73" s="185"/>
      <c r="L73" s="185"/>
      <c r="M73" s="186"/>
      <c r="N73" s="166"/>
      <c r="O73" s="30"/>
    </row>
    <row r="74" spans="2:15" ht="20.25" customHeight="1" x14ac:dyDescent="0.25">
      <c r="B74" s="171"/>
      <c r="C74" s="80" t="s">
        <v>7</v>
      </c>
      <c r="D74" s="87">
        <v>45994</v>
      </c>
      <c r="E74" s="184"/>
      <c r="F74" s="185"/>
      <c r="G74" s="185"/>
      <c r="H74" s="185"/>
      <c r="I74" s="185"/>
      <c r="J74" s="185"/>
      <c r="K74" s="185"/>
      <c r="L74" s="185"/>
      <c r="M74" s="186"/>
      <c r="N74" s="166"/>
      <c r="O74" s="30"/>
    </row>
    <row r="75" spans="2:15" ht="20.25" customHeight="1" x14ac:dyDescent="0.25">
      <c r="B75" s="171"/>
      <c r="C75" s="80" t="s">
        <v>8</v>
      </c>
      <c r="D75" s="83">
        <v>45995</v>
      </c>
      <c r="E75" s="184"/>
      <c r="F75" s="185"/>
      <c r="G75" s="185"/>
      <c r="H75" s="185"/>
      <c r="I75" s="185"/>
      <c r="J75" s="185"/>
      <c r="K75" s="185"/>
      <c r="L75" s="185"/>
      <c r="M75" s="186"/>
      <c r="N75" s="166"/>
      <c r="O75" s="30"/>
    </row>
    <row r="76" spans="2:15" ht="20.25" customHeight="1" thickBot="1" x14ac:dyDescent="0.3">
      <c r="B76" s="171"/>
      <c r="C76" s="80" t="s">
        <v>9</v>
      </c>
      <c r="D76" s="83">
        <v>45996</v>
      </c>
      <c r="E76" s="187"/>
      <c r="F76" s="188"/>
      <c r="G76" s="188"/>
      <c r="H76" s="188"/>
      <c r="I76" s="188"/>
      <c r="J76" s="188"/>
      <c r="K76" s="188"/>
      <c r="L76" s="188"/>
      <c r="M76" s="189"/>
      <c r="N76" s="166"/>
      <c r="O76" s="30"/>
    </row>
    <row r="77" spans="2:15" ht="20.25" customHeight="1" x14ac:dyDescent="0.25">
      <c r="B77" s="171"/>
      <c r="C77" s="190" t="s">
        <v>91</v>
      </c>
      <c r="D77" s="191"/>
      <c r="E77" s="191"/>
      <c r="F77" s="191"/>
      <c r="G77" s="191"/>
      <c r="H77" s="191"/>
      <c r="I77" s="191"/>
      <c r="J77" s="191"/>
      <c r="K77" s="191"/>
      <c r="L77" s="191"/>
      <c r="M77" s="192"/>
      <c r="N77" s="166"/>
      <c r="O77" s="30"/>
    </row>
    <row r="78" spans="2:15" ht="20.25" customHeight="1" thickBot="1" x14ac:dyDescent="0.3">
      <c r="B78" s="171"/>
      <c r="C78" s="193"/>
      <c r="D78" s="194"/>
      <c r="E78" s="194"/>
      <c r="F78" s="194"/>
      <c r="G78" s="194"/>
      <c r="H78" s="194"/>
      <c r="I78" s="194"/>
      <c r="J78" s="194"/>
      <c r="K78" s="194"/>
      <c r="L78" s="194"/>
      <c r="M78" s="195"/>
      <c r="N78" s="166"/>
      <c r="O78" s="30"/>
    </row>
    <row r="79" spans="2:15" ht="20.25" customHeight="1" x14ac:dyDescent="0.25">
      <c r="B79" s="171"/>
      <c r="C79" s="12" t="s">
        <v>10</v>
      </c>
      <c r="D79" s="88">
        <v>45997</v>
      </c>
      <c r="E79" s="163"/>
      <c r="F79" s="164"/>
      <c r="G79" s="164"/>
      <c r="H79" s="164"/>
      <c r="I79" s="164"/>
      <c r="J79" s="164"/>
      <c r="K79" s="164"/>
      <c r="L79" s="164"/>
      <c r="M79" s="164"/>
      <c r="N79" s="166"/>
      <c r="O79" s="30"/>
    </row>
    <row r="80" spans="2:15" ht="20.25" customHeight="1" x14ac:dyDescent="0.25">
      <c r="B80" s="171"/>
      <c r="C80" s="12" t="s">
        <v>11</v>
      </c>
      <c r="D80" s="84">
        <v>45998</v>
      </c>
      <c r="E80" s="163"/>
      <c r="F80" s="164"/>
      <c r="G80" s="164"/>
      <c r="H80" s="164"/>
      <c r="I80" s="164"/>
      <c r="J80" s="164"/>
      <c r="K80" s="164"/>
      <c r="L80" s="164"/>
      <c r="M80" s="164"/>
      <c r="N80" s="166"/>
      <c r="O80" s="30"/>
    </row>
    <row r="81" spans="2:15" ht="20.25" customHeight="1" x14ac:dyDescent="0.25">
      <c r="B81" s="171"/>
      <c r="C81" s="12" t="s">
        <v>5</v>
      </c>
      <c r="D81" s="84">
        <v>45999</v>
      </c>
      <c r="E81" s="163"/>
      <c r="F81" s="164"/>
      <c r="G81" s="164"/>
      <c r="H81" s="164"/>
      <c r="I81" s="164"/>
      <c r="J81" s="164"/>
      <c r="K81" s="164"/>
      <c r="L81" s="164"/>
      <c r="M81" s="164"/>
      <c r="N81" s="166"/>
      <c r="O81" s="30"/>
    </row>
    <row r="82" spans="2:15" ht="20.25" customHeight="1" x14ac:dyDescent="0.25">
      <c r="B82" s="171"/>
      <c r="C82" s="79" t="s">
        <v>6</v>
      </c>
      <c r="D82" s="87">
        <v>46000</v>
      </c>
      <c r="E82" s="10" t="s">
        <v>50</v>
      </c>
      <c r="F82" s="10" t="s">
        <v>50</v>
      </c>
      <c r="G82" s="10" t="s">
        <v>50</v>
      </c>
      <c r="H82" s="47" t="s">
        <v>89</v>
      </c>
      <c r="I82" s="47" t="s">
        <v>89</v>
      </c>
      <c r="J82" s="47" t="s">
        <v>89</v>
      </c>
      <c r="K82" s="14"/>
      <c r="L82" s="10" t="s">
        <v>50</v>
      </c>
      <c r="M82" s="10" t="s">
        <v>50</v>
      </c>
      <c r="N82" s="166"/>
      <c r="O82" s="30"/>
    </row>
    <row r="83" spans="2:15" ht="20.25" customHeight="1" x14ac:dyDescent="0.25">
      <c r="B83" s="171"/>
      <c r="C83" s="80" t="s">
        <v>7</v>
      </c>
      <c r="D83" s="83">
        <v>46001</v>
      </c>
      <c r="E83" s="10" t="s">
        <v>50</v>
      </c>
      <c r="F83" s="10" t="s">
        <v>50</v>
      </c>
      <c r="G83" s="10" t="s">
        <v>50</v>
      </c>
      <c r="H83" s="10" t="s">
        <v>50</v>
      </c>
      <c r="I83" s="14"/>
      <c r="J83" s="14"/>
      <c r="K83" s="14"/>
      <c r="L83" s="10" t="s">
        <v>50</v>
      </c>
      <c r="M83" s="10" t="s">
        <v>50</v>
      </c>
      <c r="N83" s="166"/>
      <c r="O83" s="30"/>
    </row>
    <row r="84" spans="2:15" ht="20.25" customHeight="1" x14ac:dyDescent="0.25">
      <c r="B84" s="171"/>
      <c r="C84" s="80" t="s">
        <v>8</v>
      </c>
      <c r="D84" s="83">
        <v>46002</v>
      </c>
      <c r="E84" s="10" t="s">
        <v>50</v>
      </c>
      <c r="F84" s="10" t="s">
        <v>50</v>
      </c>
      <c r="G84" s="10" t="s">
        <v>50</v>
      </c>
      <c r="H84" s="47" t="s">
        <v>89</v>
      </c>
      <c r="I84" s="47" t="s">
        <v>89</v>
      </c>
      <c r="J84" s="47" t="s">
        <v>89</v>
      </c>
      <c r="K84" s="14"/>
      <c r="L84" s="47" t="s">
        <v>89</v>
      </c>
      <c r="M84" s="47" t="s">
        <v>89</v>
      </c>
      <c r="N84" s="166"/>
      <c r="O84" s="30"/>
    </row>
    <row r="85" spans="2:15" ht="20.25" customHeight="1" x14ac:dyDescent="0.25">
      <c r="B85" s="171"/>
      <c r="C85" s="80" t="s">
        <v>9</v>
      </c>
      <c r="D85" s="87">
        <v>46003</v>
      </c>
      <c r="E85" s="133"/>
      <c r="F85" s="133"/>
      <c r="G85" s="133"/>
      <c r="H85" s="47" t="s">
        <v>89</v>
      </c>
      <c r="I85" s="47" t="s">
        <v>89</v>
      </c>
      <c r="J85" s="47" t="s">
        <v>89</v>
      </c>
      <c r="K85" s="14"/>
      <c r="L85" s="47" t="s">
        <v>89</v>
      </c>
      <c r="M85" s="47" t="s">
        <v>89</v>
      </c>
      <c r="N85" s="166"/>
      <c r="O85" s="30"/>
    </row>
    <row r="86" spans="2:15" ht="20.25" customHeight="1" x14ac:dyDescent="0.25">
      <c r="B86" s="171"/>
      <c r="C86" s="12" t="s">
        <v>10</v>
      </c>
      <c r="D86" s="84">
        <v>46004</v>
      </c>
      <c r="E86" s="163"/>
      <c r="F86" s="164"/>
      <c r="G86" s="164"/>
      <c r="H86" s="164"/>
      <c r="I86" s="164"/>
      <c r="J86" s="164"/>
      <c r="K86" s="164"/>
      <c r="L86" s="164"/>
      <c r="M86" s="164"/>
      <c r="N86" s="166"/>
      <c r="O86" s="30"/>
    </row>
    <row r="87" spans="2:15" ht="20.25" customHeight="1" thickBot="1" x14ac:dyDescent="0.3">
      <c r="B87" s="171"/>
      <c r="C87" s="89" t="s">
        <v>11</v>
      </c>
      <c r="D87" s="90">
        <v>46005</v>
      </c>
      <c r="E87" s="198"/>
      <c r="F87" s="199"/>
      <c r="G87" s="199"/>
      <c r="H87" s="199"/>
      <c r="I87" s="199"/>
      <c r="J87" s="199"/>
      <c r="K87" s="199"/>
      <c r="L87" s="199"/>
      <c r="M87" s="199"/>
      <c r="N87" s="166"/>
      <c r="O87" s="30"/>
    </row>
    <row r="88" spans="2:15" ht="20.25" customHeight="1" x14ac:dyDescent="0.25">
      <c r="B88" s="171"/>
      <c r="C88" s="177" t="s">
        <v>60</v>
      </c>
      <c r="D88" s="178"/>
      <c r="E88" s="178"/>
      <c r="F88" s="178"/>
      <c r="G88" s="178"/>
      <c r="H88" s="178"/>
      <c r="I88" s="178"/>
      <c r="J88" s="178"/>
      <c r="K88" s="178"/>
      <c r="L88" s="178"/>
      <c r="M88" s="178"/>
      <c r="N88" s="166"/>
    </row>
    <row r="89" spans="2:15" ht="20.25" customHeight="1" thickBot="1" x14ac:dyDescent="0.3">
      <c r="B89" s="171"/>
      <c r="C89" s="179"/>
      <c r="D89" s="180"/>
      <c r="E89" s="180"/>
      <c r="F89" s="180"/>
      <c r="G89" s="180"/>
      <c r="H89" s="180"/>
      <c r="I89" s="180"/>
      <c r="J89" s="180"/>
      <c r="K89" s="180"/>
      <c r="L89" s="180"/>
      <c r="M89" s="180"/>
      <c r="N89" s="166"/>
    </row>
    <row r="90" spans="2:15" ht="20.25" customHeight="1" x14ac:dyDescent="0.25">
      <c r="B90" s="171"/>
      <c r="C90" s="7" t="s">
        <v>7</v>
      </c>
      <c r="D90" s="96">
        <v>46029</v>
      </c>
      <c r="E90" s="181" t="s">
        <v>12</v>
      </c>
      <c r="F90" s="182"/>
      <c r="G90" s="182"/>
      <c r="H90" s="182"/>
      <c r="I90" s="182"/>
      <c r="J90" s="182"/>
      <c r="K90" s="182"/>
      <c r="L90" s="182"/>
      <c r="M90" s="182"/>
      <c r="N90" s="166"/>
    </row>
    <row r="91" spans="2:15" ht="20.25" customHeight="1" x14ac:dyDescent="0.25">
      <c r="B91" s="171"/>
      <c r="C91" s="7" t="s">
        <v>8</v>
      </c>
      <c r="D91" s="117">
        <v>46030</v>
      </c>
      <c r="E91" s="184"/>
      <c r="F91" s="185"/>
      <c r="G91" s="185"/>
      <c r="H91" s="185"/>
      <c r="I91" s="185"/>
      <c r="J91" s="185"/>
      <c r="K91" s="185"/>
      <c r="L91" s="185"/>
      <c r="M91" s="185"/>
      <c r="N91" s="166"/>
    </row>
    <row r="92" spans="2:15" ht="20.25" customHeight="1" x14ac:dyDescent="0.25">
      <c r="B92" s="171"/>
      <c r="C92" s="115" t="s">
        <v>9</v>
      </c>
      <c r="D92" s="96">
        <v>46031</v>
      </c>
      <c r="E92" s="184"/>
      <c r="F92" s="185"/>
      <c r="G92" s="185"/>
      <c r="H92" s="185"/>
      <c r="I92" s="185"/>
      <c r="J92" s="185"/>
      <c r="K92" s="185"/>
      <c r="L92" s="185"/>
      <c r="M92" s="185"/>
      <c r="N92" s="166"/>
    </row>
    <row r="93" spans="2:15" ht="20.25" customHeight="1" x14ac:dyDescent="0.25">
      <c r="B93" s="171"/>
      <c r="C93" s="116" t="s">
        <v>10</v>
      </c>
      <c r="D93" s="84">
        <v>46032</v>
      </c>
      <c r="E93" s="164"/>
      <c r="F93" s="164"/>
      <c r="G93" s="164"/>
      <c r="H93" s="164"/>
      <c r="I93" s="164"/>
      <c r="J93" s="164"/>
      <c r="K93" s="164"/>
      <c r="L93" s="164"/>
      <c r="M93" s="164"/>
      <c r="N93" s="166"/>
    </row>
    <row r="94" spans="2:15" ht="20.25" customHeight="1" x14ac:dyDescent="0.25">
      <c r="B94" s="171"/>
      <c r="C94" s="12" t="s">
        <v>11</v>
      </c>
      <c r="D94" s="118">
        <v>46033</v>
      </c>
      <c r="E94" s="164"/>
      <c r="F94" s="164"/>
      <c r="G94" s="164"/>
      <c r="H94" s="164"/>
      <c r="I94" s="164"/>
      <c r="J94" s="164"/>
      <c r="K94" s="164"/>
      <c r="L94" s="164"/>
      <c r="M94" s="164"/>
      <c r="N94" s="166"/>
    </row>
    <row r="95" spans="2:15" ht="20.25" customHeight="1" x14ac:dyDescent="0.25">
      <c r="B95" s="171"/>
      <c r="C95" s="7" t="s">
        <v>5</v>
      </c>
      <c r="D95" s="96">
        <v>46034</v>
      </c>
      <c r="E95" s="181" t="s">
        <v>12</v>
      </c>
      <c r="F95" s="182"/>
      <c r="G95" s="182"/>
      <c r="H95" s="182"/>
      <c r="I95" s="182"/>
      <c r="J95" s="182"/>
      <c r="K95" s="182"/>
      <c r="L95" s="182"/>
      <c r="M95" s="183"/>
      <c r="N95" s="166"/>
    </row>
    <row r="96" spans="2:15" ht="20.25" customHeight="1" x14ac:dyDescent="0.25">
      <c r="B96" s="171"/>
      <c r="C96" s="7" t="s">
        <v>6</v>
      </c>
      <c r="D96" s="8">
        <v>46035</v>
      </c>
      <c r="E96" s="184"/>
      <c r="F96" s="185"/>
      <c r="G96" s="185"/>
      <c r="H96" s="185"/>
      <c r="I96" s="185"/>
      <c r="J96" s="185"/>
      <c r="K96" s="185"/>
      <c r="L96" s="185"/>
      <c r="M96" s="186"/>
      <c r="N96" s="166"/>
    </row>
    <row r="97" spans="2:14" ht="20.25" customHeight="1" x14ac:dyDescent="0.25">
      <c r="B97" s="171"/>
      <c r="C97" s="7" t="s">
        <v>7</v>
      </c>
      <c r="D97" s="8">
        <v>46036</v>
      </c>
      <c r="E97" s="184"/>
      <c r="F97" s="185"/>
      <c r="G97" s="185"/>
      <c r="H97" s="185"/>
      <c r="I97" s="185"/>
      <c r="J97" s="185"/>
      <c r="K97" s="185"/>
      <c r="L97" s="185"/>
      <c r="M97" s="186"/>
      <c r="N97" s="166"/>
    </row>
    <row r="98" spans="2:14" ht="20.25" customHeight="1" x14ac:dyDescent="0.25">
      <c r="B98" s="171"/>
      <c r="C98" s="7" t="s">
        <v>8</v>
      </c>
      <c r="D98" s="8">
        <v>46037</v>
      </c>
      <c r="E98" s="184"/>
      <c r="F98" s="185"/>
      <c r="G98" s="185"/>
      <c r="H98" s="185"/>
      <c r="I98" s="185"/>
      <c r="J98" s="185"/>
      <c r="K98" s="185"/>
      <c r="L98" s="185"/>
      <c r="M98" s="186"/>
      <c r="N98" s="166"/>
    </row>
    <row r="99" spans="2:14" ht="20.25" customHeight="1" thickBot="1" x14ac:dyDescent="0.3">
      <c r="B99" s="171"/>
      <c r="C99" s="32" t="s">
        <v>9</v>
      </c>
      <c r="D99" s="33">
        <v>46038</v>
      </c>
      <c r="E99" s="187"/>
      <c r="F99" s="188"/>
      <c r="G99" s="188"/>
      <c r="H99" s="188"/>
      <c r="I99" s="188"/>
      <c r="J99" s="188"/>
      <c r="K99" s="188"/>
      <c r="L99" s="188"/>
      <c r="M99" s="189"/>
      <c r="N99" s="166"/>
    </row>
    <row r="100" spans="2:14" ht="20.25" customHeight="1" x14ac:dyDescent="0.25">
      <c r="B100" s="171"/>
      <c r="C100" s="173" t="s">
        <v>61</v>
      </c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66"/>
    </row>
    <row r="101" spans="2:14" ht="20.25" customHeight="1" thickBot="1" x14ac:dyDescent="0.3">
      <c r="B101" s="172"/>
      <c r="C101" s="175"/>
      <c r="D101" s="176"/>
      <c r="E101" s="176"/>
      <c r="F101" s="176"/>
      <c r="G101" s="176"/>
      <c r="H101" s="176"/>
      <c r="I101" s="176"/>
      <c r="J101" s="176"/>
      <c r="K101" s="176"/>
      <c r="L101" s="176"/>
      <c r="M101" s="176"/>
      <c r="N101" s="167"/>
    </row>
  </sheetData>
  <mergeCells count="49">
    <mergeCell ref="E90:M92"/>
    <mergeCell ref="E95:M99"/>
    <mergeCell ref="E86:M86"/>
    <mergeCell ref="E16:M20"/>
    <mergeCell ref="E14:M14"/>
    <mergeCell ref="E21:M21"/>
    <mergeCell ref="E30:M34"/>
    <mergeCell ref="E35:M35"/>
    <mergeCell ref="E43:M43"/>
    <mergeCell ref="E44:M48"/>
    <mergeCell ref="E49:M49"/>
    <mergeCell ref="E42:M42"/>
    <mergeCell ref="E87:M87"/>
    <mergeCell ref="E56:M56"/>
    <mergeCell ref="E58:M62"/>
    <mergeCell ref="E63:M63"/>
    <mergeCell ref="E57:M57"/>
    <mergeCell ref="E64:M64"/>
    <mergeCell ref="E71:M71"/>
    <mergeCell ref="E80:M80"/>
    <mergeCell ref="E81:M81"/>
    <mergeCell ref="C77:M78"/>
    <mergeCell ref="E28:M28"/>
    <mergeCell ref="E15:M15"/>
    <mergeCell ref="N10:N101"/>
    <mergeCell ref="C10:D10"/>
    <mergeCell ref="B10:B101"/>
    <mergeCell ref="E36:M36"/>
    <mergeCell ref="E29:M29"/>
    <mergeCell ref="E22:M22"/>
    <mergeCell ref="E79:M79"/>
    <mergeCell ref="C100:M101"/>
    <mergeCell ref="E93:M93"/>
    <mergeCell ref="E94:M94"/>
    <mergeCell ref="E50:M50"/>
    <mergeCell ref="C88:M89"/>
    <mergeCell ref="E70:M70"/>
    <mergeCell ref="E72:M76"/>
    <mergeCell ref="B2:N2"/>
    <mergeCell ref="B3:N3"/>
    <mergeCell ref="B4:N4"/>
    <mergeCell ref="B5:N5"/>
    <mergeCell ref="B9:N9"/>
    <mergeCell ref="C6:E6"/>
    <mergeCell ref="N6:N8"/>
    <mergeCell ref="L6:M6"/>
    <mergeCell ref="J6:K6"/>
    <mergeCell ref="H6:I6"/>
    <mergeCell ref="F6:G6"/>
  </mergeCells>
  <conditionalFormatting sqref="K26:L26">
    <cfRule type="expression" dxfId="29" priority="1" stopIfTrue="1">
      <formula>NOT(MONTH(K26)=$C$42)</formula>
    </cfRule>
    <cfRule type="expression" dxfId="28" priority="2" stopIfTrue="1">
      <formula>MATCH(K26,(((#REF!))),0)&gt;0</formula>
    </cfRule>
  </conditionalFormatting>
  <conditionalFormatting sqref="K11:M13 K23:M23">
    <cfRule type="expression" dxfId="27" priority="5" stopIfTrue="1">
      <formula>NOT(MONTH(K11)=$C$42)</formula>
    </cfRule>
    <cfRule type="expression" dxfId="26" priority="6" stopIfTrue="1">
      <formula>MATCH(K11,(((#REF!))),0)&gt;0</formula>
    </cfRule>
  </conditionalFormatting>
  <conditionalFormatting sqref="Q14">
    <cfRule type="expression" dxfId="25" priority="3" stopIfTrue="1">
      <formula>NOT(MONTH(Q14)=$C$42)</formula>
    </cfRule>
    <cfRule type="expression" dxfId="24" priority="4" stopIfTrue="1">
      <formula>MATCH(Q14,(((#REF!))),0)&gt;0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62FF3-DF0A-C54E-8480-BC8231DC3A0F}">
  <sheetPr>
    <tabColor rgb="FFFFFF00"/>
  </sheetPr>
  <dimension ref="B1:S870"/>
  <sheetViews>
    <sheetView zoomScale="85" zoomScaleNormal="85" workbookViewId="0">
      <selection activeCell="K69" sqref="K69"/>
    </sheetView>
  </sheetViews>
  <sheetFormatPr defaultColWidth="8.77734375" defaultRowHeight="13.8" x14ac:dyDescent="0.25"/>
  <cols>
    <col min="1" max="1" width="8.77734375" style="2"/>
    <col min="2" max="8" width="20.44140625" style="14" customWidth="1"/>
    <col min="9" max="10" width="20.44140625" style="18" customWidth="1"/>
    <col min="11" max="12" width="20.44140625" style="14" customWidth="1"/>
    <col min="13" max="13" width="20.44140625" style="1" customWidth="1"/>
    <col min="14" max="14" width="20.44140625" style="2" customWidth="1"/>
    <col min="15" max="16384" width="8.77734375" style="2"/>
  </cols>
  <sheetData>
    <row r="1" spans="2:19" ht="14.4" thickBo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2:19" ht="20.25" customHeight="1" x14ac:dyDescent="0.25">
      <c r="B2" s="134" t="s">
        <v>0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6"/>
    </row>
    <row r="3" spans="2:19" ht="20.25" customHeight="1" x14ac:dyDescent="0.25">
      <c r="B3" s="137" t="s">
        <v>1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9"/>
    </row>
    <row r="4" spans="2:19" ht="20.25" customHeight="1" thickBot="1" x14ac:dyDescent="0.3">
      <c r="B4" s="140" t="s">
        <v>57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2"/>
    </row>
    <row r="5" spans="2:19" ht="40.049999999999997" customHeight="1" thickBot="1" x14ac:dyDescent="0.3">
      <c r="B5" s="143" t="s">
        <v>83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5"/>
    </row>
    <row r="6" spans="2:19" ht="40.049999999999997" customHeight="1" x14ac:dyDescent="0.25">
      <c r="B6" s="121" t="s">
        <v>14</v>
      </c>
      <c r="C6" s="149" t="s">
        <v>18</v>
      </c>
      <c r="D6" s="150"/>
      <c r="E6" s="151"/>
      <c r="F6" s="161" t="s">
        <v>19</v>
      </c>
      <c r="G6" s="162"/>
      <c r="H6" s="159" t="s">
        <v>20</v>
      </c>
      <c r="I6" s="160"/>
      <c r="J6" s="157" t="s">
        <v>21</v>
      </c>
      <c r="K6" s="158"/>
      <c r="L6" s="155" t="s">
        <v>22</v>
      </c>
      <c r="M6" s="156"/>
      <c r="N6" s="152" t="s">
        <v>88</v>
      </c>
    </row>
    <row r="7" spans="2:19" ht="40.049999999999997" customHeight="1" x14ac:dyDescent="0.25">
      <c r="B7" s="122" t="s">
        <v>2</v>
      </c>
      <c r="C7" s="50" t="s">
        <v>23</v>
      </c>
      <c r="D7" s="42" t="s">
        <v>24</v>
      </c>
      <c r="E7" s="51" t="s">
        <v>25</v>
      </c>
      <c r="F7" s="52" t="s">
        <v>26</v>
      </c>
      <c r="G7" s="53" t="s">
        <v>68</v>
      </c>
      <c r="H7" s="44" t="s">
        <v>27</v>
      </c>
      <c r="I7" s="54" t="s">
        <v>28</v>
      </c>
      <c r="J7" s="45" t="s">
        <v>29</v>
      </c>
      <c r="K7" s="55" t="s">
        <v>30</v>
      </c>
      <c r="L7" s="56" t="s">
        <v>31</v>
      </c>
      <c r="M7" s="57" t="s">
        <v>32</v>
      </c>
      <c r="N7" s="153"/>
    </row>
    <row r="8" spans="2:19" ht="40.049999999999997" customHeight="1" thickBot="1" x14ac:dyDescent="0.3">
      <c r="B8" s="123" t="s">
        <v>3</v>
      </c>
      <c r="C8" s="21" t="s">
        <v>33</v>
      </c>
      <c r="D8" s="21" t="s">
        <v>63</v>
      </c>
      <c r="E8" s="21" t="s">
        <v>51</v>
      </c>
      <c r="F8" s="21" t="s">
        <v>65</v>
      </c>
      <c r="G8" s="21" t="s">
        <v>52</v>
      </c>
      <c r="H8" s="3" t="s">
        <v>37</v>
      </c>
      <c r="I8" s="3" t="s">
        <v>38</v>
      </c>
      <c r="J8" s="3" t="s">
        <v>53</v>
      </c>
      <c r="K8" s="21" t="s">
        <v>13</v>
      </c>
      <c r="L8" s="3" t="s">
        <v>55</v>
      </c>
      <c r="M8" s="28" t="s">
        <v>62</v>
      </c>
      <c r="N8" s="154"/>
    </row>
    <row r="9" spans="2:19" ht="40.049999999999997" customHeight="1" thickBot="1" x14ac:dyDescent="0.3">
      <c r="B9" s="146" t="s">
        <v>84</v>
      </c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8"/>
      <c r="Q9" s="85"/>
      <c r="R9" s="86" t="s">
        <v>59</v>
      </c>
      <c r="S9" s="86" t="s">
        <v>58</v>
      </c>
    </row>
    <row r="10" spans="2:19" ht="20.25" customHeight="1" thickBot="1" x14ac:dyDescent="0.3">
      <c r="B10" s="170"/>
      <c r="C10" s="206" t="s">
        <v>4</v>
      </c>
      <c r="D10" s="207"/>
      <c r="E10" s="23" t="s">
        <v>73</v>
      </c>
      <c r="F10" s="24" t="s">
        <v>74</v>
      </c>
      <c r="G10" s="24" t="s">
        <v>75</v>
      </c>
      <c r="H10" s="24" t="s">
        <v>76</v>
      </c>
      <c r="I10" s="24" t="s">
        <v>77</v>
      </c>
      <c r="J10" s="24" t="s">
        <v>78</v>
      </c>
      <c r="K10" s="24" t="s">
        <v>79</v>
      </c>
      <c r="L10" s="25" t="s">
        <v>80</v>
      </c>
      <c r="M10" s="26" t="s">
        <v>81</v>
      </c>
      <c r="N10" s="208"/>
      <c r="O10" s="30"/>
      <c r="Q10" s="98" t="s">
        <v>41</v>
      </c>
      <c r="R10" s="91">
        <v>14</v>
      </c>
      <c r="S10" s="91">
        <f>COUNTIF($B$11:$N$99,"Medicina urg.")</f>
        <v>14</v>
      </c>
    </row>
    <row r="11" spans="2:19" ht="20.25" customHeight="1" x14ac:dyDescent="0.25">
      <c r="B11" s="171"/>
      <c r="C11" s="81" t="s">
        <v>7</v>
      </c>
      <c r="D11" s="82">
        <v>45931</v>
      </c>
      <c r="E11" s="35" t="s">
        <v>40</v>
      </c>
      <c r="F11" s="36" t="s">
        <v>40</v>
      </c>
      <c r="G11" s="36" t="s">
        <v>40</v>
      </c>
      <c r="H11" s="49" t="s">
        <v>48</v>
      </c>
      <c r="I11" s="49" t="s">
        <v>48</v>
      </c>
      <c r="J11" s="6"/>
      <c r="K11" s="37" t="s">
        <v>44</v>
      </c>
      <c r="L11" s="37" t="s">
        <v>44</v>
      </c>
      <c r="M11" s="70" t="s">
        <v>44</v>
      </c>
      <c r="N11" s="209"/>
      <c r="O11" s="30"/>
      <c r="Q11" s="106" t="s">
        <v>48</v>
      </c>
      <c r="R11" s="91">
        <v>14</v>
      </c>
      <c r="S11" s="91">
        <f>COUNTIF($B$11:$N$99,"Chir. Urgenza")</f>
        <v>14</v>
      </c>
    </row>
    <row r="12" spans="2:19" ht="20.25" customHeight="1" x14ac:dyDescent="0.25">
      <c r="B12" s="171"/>
      <c r="C12" s="80" t="s">
        <v>8</v>
      </c>
      <c r="D12" s="83">
        <v>45932</v>
      </c>
      <c r="E12" s="39" t="s">
        <v>40</v>
      </c>
      <c r="F12" s="40" t="s">
        <v>40</v>
      </c>
      <c r="G12" s="40" t="s">
        <v>40</v>
      </c>
      <c r="H12" s="46" t="s">
        <v>48</v>
      </c>
      <c r="I12" s="46" t="s">
        <v>48</v>
      </c>
      <c r="J12" s="9"/>
      <c r="K12" s="38" t="s">
        <v>44</v>
      </c>
      <c r="L12" s="38" t="s">
        <v>44</v>
      </c>
      <c r="M12" s="61" t="s">
        <v>44</v>
      </c>
      <c r="N12" s="209"/>
      <c r="O12" s="30"/>
      <c r="Q12" s="107" t="s">
        <v>49</v>
      </c>
      <c r="R12" s="91">
        <v>14</v>
      </c>
      <c r="S12" s="91">
        <f>COUNTIF($B$11:$N$99,"Anestesiologia")</f>
        <v>14</v>
      </c>
    </row>
    <row r="13" spans="2:19" ht="20.25" customHeight="1" x14ac:dyDescent="0.25">
      <c r="B13" s="171"/>
      <c r="C13" s="80" t="s">
        <v>9</v>
      </c>
      <c r="D13" s="83">
        <v>45933</v>
      </c>
      <c r="E13" s="39" t="s">
        <v>40</v>
      </c>
      <c r="F13" s="40" t="s">
        <v>40</v>
      </c>
      <c r="G13" s="40" t="s">
        <v>40</v>
      </c>
      <c r="H13" s="46" t="s">
        <v>48</v>
      </c>
      <c r="I13" s="46" t="s">
        <v>48</v>
      </c>
      <c r="J13" s="9"/>
      <c r="K13" s="38" t="s">
        <v>44</v>
      </c>
      <c r="L13" s="38" t="s">
        <v>44</v>
      </c>
      <c r="M13" s="61" t="s">
        <v>44</v>
      </c>
      <c r="N13" s="209"/>
      <c r="O13" s="30"/>
      <c r="Q13" s="108" t="s">
        <v>43</v>
      </c>
      <c r="R13" s="91">
        <v>21</v>
      </c>
      <c r="S13" s="91">
        <f>COUNTIF($B$11:$N$99,"Mal. Sangue")</f>
        <v>21</v>
      </c>
    </row>
    <row r="14" spans="2:19" ht="20.25" customHeight="1" x14ac:dyDescent="0.25">
      <c r="B14" s="171"/>
      <c r="C14" s="12" t="s">
        <v>10</v>
      </c>
      <c r="D14" s="88">
        <v>45934</v>
      </c>
      <c r="E14" s="200"/>
      <c r="F14" s="201"/>
      <c r="G14" s="201"/>
      <c r="H14" s="201"/>
      <c r="I14" s="201"/>
      <c r="J14" s="201"/>
      <c r="K14" s="201"/>
      <c r="L14" s="201"/>
      <c r="M14" s="202"/>
      <c r="N14" s="209"/>
      <c r="O14" s="30"/>
      <c r="Q14" s="109" t="s">
        <v>42</v>
      </c>
      <c r="R14" s="91">
        <v>14</v>
      </c>
      <c r="S14" s="91">
        <f>COUNTIF($B$11:$N$99,"Oncologia")</f>
        <v>14</v>
      </c>
    </row>
    <row r="15" spans="2:19" ht="20.25" customHeight="1" x14ac:dyDescent="0.25">
      <c r="B15" s="171"/>
      <c r="C15" s="12" t="s">
        <v>11</v>
      </c>
      <c r="D15" s="84">
        <v>45935</v>
      </c>
      <c r="E15" s="200"/>
      <c r="F15" s="201"/>
      <c r="G15" s="201"/>
      <c r="H15" s="201"/>
      <c r="I15" s="201"/>
      <c r="J15" s="201"/>
      <c r="K15" s="201"/>
      <c r="L15" s="201"/>
      <c r="M15" s="202"/>
      <c r="N15" s="209"/>
      <c r="O15" s="30"/>
      <c r="Q15" s="99" t="s">
        <v>45</v>
      </c>
      <c r="R15" s="91">
        <v>21</v>
      </c>
      <c r="S15" s="91">
        <f>COUNTIF($B$11:$N$99,"Geriatria")</f>
        <v>21</v>
      </c>
    </row>
    <row r="16" spans="2:19" ht="20.25" customHeight="1" x14ac:dyDescent="0.25">
      <c r="B16" s="171"/>
      <c r="C16" s="80" t="s">
        <v>5</v>
      </c>
      <c r="D16" s="83">
        <v>45936</v>
      </c>
      <c r="E16" s="181" t="s">
        <v>12</v>
      </c>
      <c r="F16" s="182"/>
      <c r="G16" s="182"/>
      <c r="H16" s="182"/>
      <c r="I16" s="182"/>
      <c r="J16" s="182"/>
      <c r="K16" s="182"/>
      <c r="L16" s="182"/>
      <c r="M16" s="183"/>
      <c r="N16" s="209"/>
      <c r="O16" s="30"/>
      <c r="Q16" s="93" t="s">
        <v>44</v>
      </c>
      <c r="R16" s="91">
        <v>14</v>
      </c>
      <c r="S16" s="91">
        <f>COUNTIF($B$11:$N$99,"Reumatologia")</f>
        <v>14</v>
      </c>
    </row>
    <row r="17" spans="2:19" ht="20.25" customHeight="1" x14ac:dyDescent="0.25">
      <c r="B17" s="171"/>
      <c r="C17" s="80" t="s">
        <v>6</v>
      </c>
      <c r="D17" s="87">
        <v>45937</v>
      </c>
      <c r="E17" s="184"/>
      <c r="F17" s="185"/>
      <c r="G17" s="185"/>
      <c r="H17" s="185"/>
      <c r="I17" s="185"/>
      <c r="J17" s="185"/>
      <c r="K17" s="185"/>
      <c r="L17" s="185"/>
      <c r="M17" s="186"/>
      <c r="N17" s="209"/>
      <c r="O17" s="30"/>
      <c r="Q17" s="94" t="s">
        <v>40</v>
      </c>
      <c r="R17" s="91">
        <v>35</v>
      </c>
      <c r="S17" s="91">
        <f>COUNTIF($B$11:$N$99,"Medicina Interna")</f>
        <v>35</v>
      </c>
    </row>
    <row r="18" spans="2:19" ht="20.25" customHeight="1" x14ac:dyDescent="0.25">
      <c r="B18" s="171"/>
      <c r="C18" s="80" t="s">
        <v>7</v>
      </c>
      <c r="D18" s="83">
        <v>45938</v>
      </c>
      <c r="E18" s="184"/>
      <c r="F18" s="185"/>
      <c r="G18" s="185"/>
      <c r="H18" s="185"/>
      <c r="I18" s="185"/>
      <c r="J18" s="185"/>
      <c r="K18" s="185"/>
      <c r="L18" s="185"/>
      <c r="M18" s="186"/>
      <c r="N18" s="209"/>
      <c r="O18" s="30"/>
      <c r="Q18" s="100" t="s">
        <v>50</v>
      </c>
      <c r="R18" s="91">
        <v>14</v>
      </c>
      <c r="S18" s="91">
        <f>COUNTIF($B$11:$N$99,"Medicina Famiglia")</f>
        <v>14</v>
      </c>
    </row>
    <row r="19" spans="2:19" ht="20.25" customHeight="1" x14ac:dyDescent="0.25">
      <c r="B19" s="171"/>
      <c r="C19" s="80" t="s">
        <v>8</v>
      </c>
      <c r="D19" s="83">
        <v>45939</v>
      </c>
      <c r="E19" s="184"/>
      <c r="F19" s="185"/>
      <c r="G19" s="185"/>
      <c r="H19" s="185"/>
      <c r="I19" s="185"/>
      <c r="J19" s="185"/>
      <c r="K19" s="185"/>
      <c r="L19" s="185"/>
      <c r="M19" s="186"/>
      <c r="N19" s="209"/>
      <c r="O19" s="30"/>
      <c r="Q19" s="110" t="s">
        <v>46</v>
      </c>
      <c r="R19" s="91">
        <v>35</v>
      </c>
      <c r="S19" s="91">
        <f>COUNTIF($B$11:$N$99,"Chirurgia Gen.")</f>
        <v>35</v>
      </c>
    </row>
    <row r="20" spans="2:19" ht="20.25" customHeight="1" x14ac:dyDescent="0.25">
      <c r="B20" s="171"/>
      <c r="C20" s="80" t="s">
        <v>9</v>
      </c>
      <c r="D20" s="87">
        <v>45940</v>
      </c>
      <c r="E20" s="196"/>
      <c r="F20" s="197"/>
      <c r="G20" s="197"/>
      <c r="H20" s="197"/>
      <c r="I20" s="197"/>
      <c r="J20" s="197"/>
      <c r="K20" s="197"/>
      <c r="L20" s="197"/>
      <c r="M20" s="205"/>
      <c r="N20" s="209"/>
      <c r="O20" s="30"/>
      <c r="Q20" s="111" t="s">
        <v>47</v>
      </c>
      <c r="R20" s="91">
        <v>14</v>
      </c>
      <c r="S20" s="91">
        <f>COUNTIF($B$11:$N$101,"Chir. Oncologica")</f>
        <v>14</v>
      </c>
    </row>
    <row r="21" spans="2:19" ht="20.25" customHeight="1" x14ac:dyDescent="0.25">
      <c r="B21" s="171"/>
      <c r="C21" s="12" t="s">
        <v>10</v>
      </c>
      <c r="D21" s="84">
        <v>45941</v>
      </c>
      <c r="E21" s="200"/>
      <c r="F21" s="201"/>
      <c r="G21" s="201"/>
      <c r="H21" s="201"/>
      <c r="I21" s="201"/>
      <c r="J21" s="201"/>
      <c r="K21" s="201"/>
      <c r="L21" s="201"/>
      <c r="M21" s="202"/>
      <c r="N21" s="209"/>
      <c r="O21" s="30"/>
    </row>
    <row r="22" spans="2:19" ht="20.25" customHeight="1" x14ac:dyDescent="0.25">
      <c r="B22" s="171"/>
      <c r="C22" s="12" t="s">
        <v>11</v>
      </c>
      <c r="D22" s="84">
        <v>45942</v>
      </c>
      <c r="E22" s="200"/>
      <c r="F22" s="201"/>
      <c r="G22" s="201"/>
      <c r="H22" s="201"/>
      <c r="I22" s="201"/>
      <c r="J22" s="201"/>
      <c r="K22" s="201"/>
      <c r="L22" s="201"/>
      <c r="M22" s="202"/>
      <c r="N22" s="209"/>
      <c r="O22" s="30"/>
    </row>
    <row r="23" spans="2:19" ht="20.25" customHeight="1" x14ac:dyDescent="0.25">
      <c r="B23" s="171"/>
      <c r="C23" s="80" t="s">
        <v>5</v>
      </c>
      <c r="D23" s="87">
        <v>45943</v>
      </c>
      <c r="E23" s="39" t="s">
        <v>40</v>
      </c>
      <c r="F23" s="40" t="s">
        <v>40</v>
      </c>
      <c r="G23" s="40" t="s">
        <v>40</v>
      </c>
      <c r="H23" s="46" t="s">
        <v>48</v>
      </c>
      <c r="I23" s="46" t="s">
        <v>48</v>
      </c>
      <c r="J23" s="9"/>
      <c r="K23" s="38" t="s">
        <v>44</v>
      </c>
      <c r="L23" s="38" t="s">
        <v>44</v>
      </c>
      <c r="M23" s="61" t="s">
        <v>44</v>
      </c>
      <c r="N23" s="209"/>
      <c r="O23" s="30"/>
    </row>
    <row r="24" spans="2:19" ht="20.25" customHeight="1" x14ac:dyDescent="0.25">
      <c r="B24" s="171"/>
      <c r="C24" s="80" t="s">
        <v>6</v>
      </c>
      <c r="D24" s="83">
        <v>45944</v>
      </c>
      <c r="E24" s="39" t="s">
        <v>40</v>
      </c>
      <c r="F24" s="40" t="s">
        <v>40</v>
      </c>
      <c r="G24" s="40" t="s">
        <v>40</v>
      </c>
      <c r="H24" s="46" t="s">
        <v>48</v>
      </c>
      <c r="I24" s="46" t="s">
        <v>48</v>
      </c>
      <c r="J24" s="9"/>
      <c r="K24" s="63" t="s">
        <v>46</v>
      </c>
      <c r="L24" s="63" t="s">
        <v>46</v>
      </c>
      <c r="M24" s="64" t="s">
        <v>46</v>
      </c>
      <c r="N24" s="209"/>
      <c r="O24" s="30"/>
    </row>
    <row r="25" spans="2:19" ht="20.25" customHeight="1" x14ac:dyDescent="0.25">
      <c r="B25" s="171"/>
      <c r="C25" s="80" t="s">
        <v>7</v>
      </c>
      <c r="D25" s="83">
        <v>45945</v>
      </c>
      <c r="E25" s="39" t="s">
        <v>40</v>
      </c>
      <c r="F25" s="40" t="s">
        <v>40</v>
      </c>
      <c r="G25" s="40" t="s">
        <v>40</v>
      </c>
      <c r="H25" s="46" t="s">
        <v>48</v>
      </c>
      <c r="I25" s="46" t="s">
        <v>48</v>
      </c>
      <c r="J25" s="9"/>
      <c r="K25" s="63" t="s">
        <v>46</v>
      </c>
      <c r="L25" s="63" t="s">
        <v>46</v>
      </c>
      <c r="M25" s="64" t="s">
        <v>46</v>
      </c>
      <c r="N25" s="209"/>
      <c r="O25" s="30"/>
    </row>
    <row r="26" spans="2:19" ht="20.25" customHeight="1" x14ac:dyDescent="0.25">
      <c r="B26" s="171"/>
      <c r="C26" s="80" t="s">
        <v>8</v>
      </c>
      <c r="D26" s="87">
        <v>45946</v>
      </c>
      <c r="E26" s="39" t="s">
        <v>40</v>
      </c>
      <c r="F26" s="40" t="s">
        <v>40</v>
      </c>
      <c r="G26" s="40" t="s">
        <v>40</v>
      </c>
      <c r="H26" s="46" t="s">
        <v>48</v>
      </c>
      <c r="I26" s="46" t="s">
        <v>48</v>
      </c>
      <c r="J26" s="9"/>
      <c r="K26" s="38" t="s">
        <v>44</v>
      </c>
      <c r="L26" s="38" t="s">
        <v>44</v>
      </c>
      <c r="M26" s="11"/>
      <c r="N26" s="209"/>
      <c r="O26" s="30"/>
    </row>
    <row r="27" spans="2:19" ht="20.25" customHeight="1" x14ac:dyDescent="0.25">
      <c r="B27" s="171"/>
      <c r="C27" s="80" t="s">
        <v>9</v>
      </c>
      <c r="D27" s="83">
        <v>45947</v>
      </c>
      <c r="E27" s="39" t="s">
        <v>40</v>
      </c>
      <c r="F27" s="40" t="s">
        <v>40</v>
      </c>
      <c r="G27" s="40" t="s">
        <v>40</v>
      </c>
      <c r="H27" s="47" t="s">
        <v>43</v>
      </c>
      <c r="I27" s="47" t="s">
        <v>43</v>
      </c>
      <c r="J27" s="9"/>
      <c r="K27" s="63" t="s">
        <v>46</v>
      </c>
      <c r="L27" s="63" t="s">
        <v>46</v>
      </c>
      <c r="M27" s="64" t="s">
        <v>46</v>
      </c>
      <c r="N27" s="209"/>
      <c r="O27" s="30"/>
    </row>
    <row r="28" spans="2:19" ht="20.25" customHeight="1" x14ac:dyDescent="0.25">
      <c r="B28" s="171"/>
      <c r="C28" s="12" t="s">
        <v>10</v>
      </c>
      <c r="D28" s="84">
        <v>45948</v>
      </c>
      <c r="E28" s="200"/>
      <c r="F28" s="201"/>
      <c r="G28" s="201"/>
      <c r="H28" s="201"/>
      <c r="I28" s="201"/>
      <c r="J28" s="201"/>
      <c r="K28" s="201"/>
      <c r="L28" s="201"/>
      <c r="M28" s="202"/>
      <c r="N28" s="209"/>
      <c r="O28" s="30"/>
    </row>
    <row r="29" spans="2:19" ht="20.25" customHeight="1" x14ac:dyDescent="0.25">
      <c r="B29" s="171"/>
      <c r="C29" s="12" t="s">
        <v>11</v>
      </c>
      <c r="D29" s="88">
        <v>45949</v>
      </c>
      <c r="E29" s="200"/>
      <c r="F29" s="201"/>
      <c r="G29" s="201"/>
      <c r="H29" s="201"/>
      <c r="I29" s="201"/>
      <c r="J29" s="201"/>
      <c r="K29" s="201"/>
      <c r="L29" s="201"/>
      <c r="M29" s="202"/>
      <c r="N29" s="209"/>
      <c r="O29" s="30"/>
    </row>
    <row r="30" spans="2:19" ht="20.25" customHeight="1" x14ac:dyDescent="0.25">
      <c r="B30" s="171"/>
      <c r="C30" s="80" t="s">
        <v>5</v>
      </c>
      <c r="D30" s="83">
        <v>45950</v>
      </c>
      <c r="E30" s="181" t="s">
        <v>12</v>
      </c>
      <c r="F30" s="182"/>
      <c r="G30" s="182"/>
      <c r="H30" s="182"/>
      <c r="I30" s="182"/>
      <c r="J30" s="182"/>
      <c r="K30" s="182"/>
      <c r="L30" s="182"/>
      <c r="M30" s="183"/>
      <c r="N30" s="209"/>
      <c r="O30" s="30"/>
    </row>
    <row r="31" spans="2:19" ht="20.25" customHeight="1" x14ac:dyDescent="0.25">
      <c r="B31" s="171"/>
      <c r="C31" s="80" t="s">
        <v>6</v>
      </c>
      <c r="D31" s="83">
        <v>45951</v>
      </c>
      <c r="E31" s="184"/>
      <c r="F31" s="185"/>
      <c r="G31" s="185"/>
      <c r="H31" s="185"/>
      <c r="I31" s="185"/>
      <c r="J31" s="185"/>
      <c r="K31" s="185"/>
      <c r="L31" s="185"/>
      <c r="M31" s="186"/>
      <c r="N31" s="209"/>
      <c r="O31" s="30"/>
    </row>
    <row r="32" spans="2:19" ht="20.25" customHeight="1" x14ac:dyDescent="0.25">
      <c r="B32" s="171"/>
      <c r="C32" s="80" t="s">
        <v>7</v>
      </c>
      <c r="D32" s="87">
        <v>45952</v>
      </c>
      <c r="E32" s="184"/>
      <c r="F32" s="185"/>
      <c r="G32" s="185"/>
      <c r="H32" s="185"/>
      <c r="I32" s="185"/>
      <c r="J32" s="185"/>
      <c r="K32" s="185"/>
      <c r="L32" s="185"/>
      <c r="M32" s="186"/>
      <c r="N32" s="209"/>
      <c r="O32" s="30"/>
    </row>
    <row r="33" spans="2:15" ht="20.25" customHeight="1" x14ac:dyDescent="0.25">
      <c r="B33" s="171"/>
      <c r="C33" s="80" t="s">
        <v>8</v>
      </c>
      <c r="D33" s="83">
        <v>45953</v>
      </c>
      <c r="E33" s="184"/>
      <c r="F33" s="185"/>
      <c r="G33" s="185"/>
      <c r="H33" s="185"/>
      <c r="I33" s="185"/>
      <c r="J33" s="185"/>
      <c r="K33" s="185"/>
      <c r="L33" s="185"/>
      <c r="M33" s="186"/>
      <c r="N33" s="209"/>
      <c r="O33" s="30"/>
    </row>
    <row r="34" spans="2:15" ht="20.25" customHeight="1" x14ac:dyDescent="0.25">
      <c r="B34" s="171"/>
      <c r="C34" s="80" t="s">
        <v>9</v>
      </c>
      <c r="D34" s="83">
        <v>45954</v>
      </c>
      <c r="E34" s="196"/>
      <c r="F34" s="197"/>
      <c r="G34" s="197"/>
      <c r="H34" s="197"/>
      <c r="I34" s="197"/>
      <c r="J34" s="197"/>
      <c r="K34" s="197"/>
      <c r="L34" s="197"/>
      <c r="M34" s="205"/>
      <c r="N34" s="209"/>
      <c r="O34" s="30"/>
    </row>
    <row r="35" spans="2:15" ht="20.25" customHeight="1" x14ac:dyDescent="0.25">
      <c r="B35" s="171"/>
      <c r="C35" s="12" t="s">
        <v>10</v>
      </c>
      <c r="D35" s="88">
        <v>45955</v>
      </c>
      <c r="E35" s="200"/>
      <c r="F35" s="201"/>
      <c r="G35" s="201"/>
      <c r="H35" s="201"/>
      <c r="I35" s="201"/>
      <c r="J35" s="201"/>
      <c r="K35" s="201"/>
      <c r="L35" s="201"/>
      <c r="M35" s="202"/>
      <c r="N35" s="209"/>
      <c r="O35" s="30"/>
    </row>
    <row r="36" spans="2:15" ht="20.25" customHeight="1" x14ac:dyDescent="0.25">
      <c r="B36" s="171"/>
      <c r="C36" s="12" t="s">
        <v>11</v>
      </c>
      <c r="D36" s="84">
        <v>45956</v>
      </c>
      <c r="E36" s="200"/>
      <c r="F36" s="201"/>
      <c r="G36" s="201"/>
      <c r="H36" s="201"/>
      <c r="I36" s="201"/>
      <c r="J36" s="201"/>
      <c r="K36" s="201"/>
      <c r="L36" s="201"/>
      <c r="M36" s="202"/>
      <c r="N36" s="209"/>
      <c r="O36" s="30"/>
    </row>
    <row r="37" spans="2:15" ht="20.25" customHeight="1" x14ac:dyDescent="0.25">
      <c r="B37" s="171"/>
      <c r="C37" s="80" t="s">
        <v>5</v>
      </c>
      <c r="D37" s="83">
        <v>45957</v>
      </c>
      <c r="E37" s="39" t="s">
        <v>40</v>
      </c>
      <c r="F37" s="40" t="s">
        <v>40</v>
      </c>
      <c r="G37" s="40" t="s">
        <v>40</v>
      </c>
      <c r="H37" s="47" t="s">
        <v>43</v>
      </c>
      <c r="I37" s="47" t="s">
        <v>43</v>
      </c>
      <c r="J37" s="9"/>
      <c r="K37" s="63" t="s">
        <v>46</v>
      </c>
      <c r="L37" s="63" t="s">
        <v>46</v>
      </c>
      <c r="M37" s="64" t="s">
        <v>46</v>
      </c>
      <c r="N37" s="209"/>
      <c r="O37" s="30"/>
    </row>
    <row r="38" spans="2:15" ht="20.25" customHeight="1" x14ac:dyDescent="0.25">
      <c r="B38" s="171"/>
      <c r="C38" s="80" t="s">
        <v>6</v>
      </c>
      <c r="D38" s="87">
        <v>45958</v>
      </c>
      <c r="E38" s="39" t="s">
        <v>40</v>
      </c>
      <c r="F38" s="40" t="s">
        <v>40</v>
      </c>
      <c r="G38" s="40" t="s">
        <v>40</v>
      </c>
      <c r="H38" s="47" t="s">
        <v>43</v>
      </c>
      <c r="I38" s="47" t="s">
        <v>43</v>
      </c>
      <c r="J38" s="9"/>
      <c r="K38" s="63" t="s">
        <v>46</v>
      </c>
      <c r="L38" s="63" t="s">
        <v>46</v>
      </c>
      <c r="M38" s="64" t="s">
        <v>46</v>
      </c>
      <c r="N38" s="209"/>
      <c r="O38" s="30"/>
    </row>
    <row r="39" spans="2:15" ht="20.25" customHeight="1" x14ac:dyDescent="0.25">
      <c r="B39" s="171"/>
      <c r="C39" s="80" t="s">
        <v>7</v>
      </c>
      <c r="D39" s="83">
        <v>45959</v>
      </c>
      <c r="E39" s="39" t="s">
        <v>40</v>
      </c>
      <c r="F39" s="40" t="s">
        <v>40</v>
      </c>
      <c r="G39" s="40" t="s">
        <v>40</v>
      </c>
      <c r="H39" s="47" t="s">
        <v>43</v>
      </c>
      <c r="I39" s="47" t="s">
        <v>43</v>
      </c>
      <c r="J39" s="9"/>
      <c r="K39" s="63" t="s">
        <v>46</v>
      </c>
      <c r="L39" s="63" t="s">
        <v>46</v>
      </c>
      <c r="M39" s="64" t="s">
        <v>46</v>
      </c>
      <c r="N39" s="209"/>
      <c r="O39" s="30"/>
    </row>
    <row r="40" spans="2:15" ht="20.25" customHeight="1" x14ac:dyDescent="0.25">
      <c r="B40" s="171"/>
      <c r="C40" s="80" t="s">
        <v>8</v>
      </c>
      <c r="D40" s="83">
        <v>45960</v>
      </c>
      <c r="E40" s="39" t="s">
        <v>40</v>
      </c>
      <c r="F40" s="40" t="s">
        <v>40</v>
      </c>
      <c r="G40" s="47" t="s">
        <v>43</v>
      </c>
      <c r="H40" s="47" t="s">
        <v>43</v>
      </c>
      <c r="I40" s="47" t="s">
        <v>43</v>
      </c>
      <c r="J40" s="9"/>
      <c r="K40" s="63" t="s">
        <v>46</v>
      </c>
      <c r="L40" s="63" t="s">
        <v>46</v>
      </c>
      <c r="M40" s="64" t="s">
        <v>46</v>
      </c>
      <c r="N40" s="209"/>
      <c r="O40" s="30"/>
    </row>
    <row r="41" spans="2:15" ht="20.25" customHeight="1" x14ac:dyDescent="0.25">
      <c r="B41" s="171"/>
      <c r="C41" s="80" t="s">
        <v>9</v>
      </c>
      <c r="D41" s="87">
        <v>45961</v>
      </c>
      <c r="E41" s="65" t="s">
        <v>47</v>
      </c>
      <c r="F41" s="66" t="s">
        <v>47</v>
      </c>
      <c r="G41" s="47" t="s">
        <v>43</v>
      </c>
      <c r="H41" s="47" t="s">
        <v>43</v>
      </c>
      <c r="I41" s="47" t="s">
        <v>43</v>
      </c>
      <c r="J41" s="9"/>
      <c r="K41" s="63" t="s">
        <v>46</v>
      </c>
      <c r="L41" s="63" t="s">
        <v>46</v>
      </c>
      <c r="M41" s="64" t="s">
        <v>46</v>
      </c>
      <c r="N41" s="209"/>
      <c r="O41" s="30"/>
    </row>
    <row r="42" spans="2:15" ht="20.25" customHeight="1" x14ac:dyDescent="0.25">
      <c r="B42" s="171"/>
      <c r="C42" s="12" t="s">
        <v>10</v>
      </c>
      <c r="D42" s="84">
        <v>45962</v>
      </c>
      <c r="E42" s="200"/>
      <c r="F42" s="201"/>
      <c r="G42" s="201"/>
      <c r="H42" s="201"/>
      <c r="I42" s="201"/>
      <c r="J42" s="201"/>
      <c r="K42" s="201"/>
      <c r="L42" s="201"/>
      <c r="M42" s="202"/>
      <c r="N42" s="209"/>
      <c r="O42" s="30"/>
    </row>
    <row r="43" spans="2:15" ht="20.25" customHeight="1" x14ac:dyDescent="0.25">
      <c r="B43" s="171"/>
      <c r="C43" s="12" t="s">
        <v>11</v>
      </c>
      <c r="D43" s="84">
        <v>45963</v>
      </c>
      <c r="E43" s="200"/>
      <c r="F43" s="201"/>
      <c r="G43" s="201"/>
      <c r="H43" s="201"/>
      <c r="I43" s="201"/>
      <c r="J43" s="201"/>
      <c r="K43" s="201"/>
      <c r="L43" s="201"/>
      <c r="M43" s="202"/>
      <c r="N43" s="209"/>
      <c r="O43" s="30"/>
    </row>
    <row r="44" spans="2:15" ht="20.25" customHeight="1" x14ac:dyDescent="0.25">
      <c r="B44" s="171"/>
      <c r="C44" s="80" t="s">
        <v>5</v>
      </c>
      <c r="D44" s="87">
        <v>45964</v>
      </c>
      <c r="E44" s="181" t="s">
        <v>12</v>
      </c>
      <c r="F44" s="182"/>
      <c r="G44" s="182"/>
      <c r="H44" s="182"/>
      <c r="I44" s="182"/>
      <c r="J44" s="182"/>
      <c r="K44" s="182"/>
      <c r="L44" s="182"/>
      <c r="M44" s="183"/>
      <c r="N44" s="209"/>
      <c r="O44" s="30"/>
    </row>
    <row r="45" spans="2:15" ht="20.25" customHeight="1" x14ac:dyDescent="0.25">
      <c r="B45" s="171"/>
      <c r="C45" s="80" t="s">
        <v>6</v>
      </c>
      <c r="D45" s="83">
        <v>45965</v>
      </c>
      <c r="E45" s="184"/>
      <c r="F45" s="185"/>
      <c r="G45" s="185"/>
      <c r="H45" s="185"/>
      <c r="I45" s="185"/>
      <c r="J45" s="185"/>
      <c r="K45" s="185"/>
      <c r="L45" s="185"/>
      <c r="M45" s="186"/>
      <c r="N45" s="209"/>
      <c r="O45" s="30"/>
    </row>
    <row r="46" spans="2:15" ht="20.25" customHeight="1" x14ac:dyDescent="0.25">
      <c r="B46" s="171"/>
      <c r="C46" s="80" t="s">
        <v>7</v>
      </c>
      <c r="D46" s="83">
        <v>45966</v>
      </c>
      <c r="E46" s="184"/>
      <c r="F46" s="185"/>
      <c r="G46" s="185"/>
      <c r="H46" s="185"/>
      <c r="I46" s="185"/>
      <c r="J46" s="185"/>
      <c r="K46" s="185"/>
      <c r="L46" s="185"/>
      <c r="M46" s="186"/>
      <c r="N46" s="209"/>
      <c r="O46" s="30"/>
    </row>
    <row r="47" spans="2:15" ht="20.25" customHeight="1" x14ac:dyDescent="0.25">
      <c r="B47" s="171"/>
      <c r="C47" s="80" t="s">
        <v>8</v>
      </c>
      <c r="D47" s="87">
        <v>45967</v>
      </c>
      <c r="E47" s="184"/>
      <c r="F47" s="185"/>
      <c r="G47" s="185"/>
      <c r="H47" s="185"/>
      <c r="I47" s="185"/>
      <c r="J47" s="185"/>
      <c r="K47" s="185"/>
      <c r="L47" s="185"/>
      <c r="M47" s="186"/>
      <c r="N47" s="209"/>
      <c r="O47" s="30"/>
    </row>
    <row r="48" spans="2:15" ht="20.25" customHeight="1" x14ac:dyDescent="0.25">
      <c r="B48" s="171"/>
      <c r="C48" s="80" t="s">
        <v>9</v>
      </c>
      <c r="D48" s="83">
        <v>45968</v>
      </c>
      <c r="E48" s="196"/>
      <c r="F48" s="197"/>
      <c r="G48" s="197"/>
      <c r="H48" s="197"/>
      <c r="I48" s="197"/>
      <c r="J48" s="197"/>
      <c r="K48" s="197"/>
      <c r="L48" s="197"/>
      <c r="M48" s="205"/>
      <c r="N48" s="209"/>
      <c r="O48" s="30"/>
    </row>
    <row r="49" spans="2:15" ht="20.25" customHeight="1" x14ac:dyDescent="0.25">
      <c r="B49" s="171"/>
      <c r="C49" s="12" t="s">
        <v>10</v>
      </c>
      <c r="D49" s="84">
        <v>45969</v>
      </c>
      <c r="E49" s="200"/>
      <c r="F49" s="201"/>
      <c r="G49" s="201"/>
      <c r="H49" s="201"/>
      <c r="I49" s="201"/>
      <c r="J49" s="201"/>
      <c r="K49" s="201"/>
      <c r="L49" s="201"/>
      <c r="M49" s="202"/>
      <c r="N49" s="209"/>
      <c r="O49" s="30"/>
    </row>
    <row r="50" spans="2:15" ht="20.25" customHeight="1" x14ac:dyDescent="0.25">
      <c r="B50" s="171"/>
      <c r="C50" s="12" t="s">
        <v>11</v>
      </c>
      <c r="D50" s="88">
        <v>45970</v>
      </c>
      <c r="E50" s="200"/>
      <c r="F50" s="201"/>
      <c r="G50" s="201"/>
      <c r="H50" s="201"/>
      <c r="I50" s="201"/>
      <c r="J50" s="201"/>
      <c r="K50" s="201"/>
      <c r="L50" s="201"/>
      <c r="M50" s="202"/>
      <c r="N50" s="209"/>
      <c r="O50" s="30"/>
    </row>
    <row r="51" spans="2:15" ht="20.25" customHeight="1" x14ac:dyDescent="0.25">
      <c r="B51" s="171"/>
      <c r="C51" s="80" t="s">
        <v>5</v>
      </c>
      <c r="D51" s="83">
        <v>45971</v>
      </c>
      <c r="E51" s="65" t="s">
        <v>47</v>
      </c>
      <c r="F51" s="66" t="s">
        <v>47</v>
      </c>
      <c r="G51" s="47" t="s">
        <v>43</v>
      </c>
      <c r="H51" s="47" t="s">
        <v>43</v>
      </c>
      <c r="I51" s="47" t="s">
        <v>43</v>
      </c>
      <c r="J51" s="9"/>
      <c r="K51" s="63" t="s">
        <v>46</v>
      </c>
      <c r="L51" s="63" t="s">
        <v>46</v>
      </c>
      <c r="M51" s="64" t="s">
        <v>46</v>
      </c>
      <c r="N51" s="209"/>
      <c r="O51" s="30"/>
    </row>
    <row r="52" spans="2:15" ht="20.25" customHeight="1" x14ac:dyDescent="0.25">
      <c r="B52" s="171"/>
      <c r="C52" s="80" t="s">
        <v>6</v>
      </c>
      <c r="D52" s="83">
        <v>45972</v>
      </c>
      <c r="E52" s="65" t="s">
        <v>47</v>
      </c>
      <c r="F52" s="66" t="s">
        <v>47</v>
      </c>
      <c r="G52" s="66" t="s">
        <v>47</v>
      </c>
      <c r="H52" s="47" t="s">
        <v>43</v>
      </c>
      <c r="I52" s="47" t="s">
        <v>43</v>
      </c>
      <c r="J52" s="9"/>
      <c r="K52" s="63" t="s">
        <v>46</v>
      </c>
      <c r="L52" s="63" t="s">
        <v>46</v>
      </c>
      <c r="M52" s="64" t="s">
        <v>46</v>
      </c>
      <c r="N52" s="209"/>
      <c r="O52" s="30"/>
    </row>
    <row r="53" spans="2:15" ht="20.25" customHeight="1" x14ac:dyDescent="0.25">
      <c r="B53" s="171"/>
      <c r="C53" s="80" t="s">
        <v>7</v>
      </c>
      <c r="D53" s="87">
        <v>45973</v>
      </c>
      <c r="E53" s="65" t="s">
        <v>47</v>
      </c>
      <c r="F53" s="66" t="s">
        <v>47</v>
      </c>
      <c r="G53" s="66" t="s">
        <v>47</v>
      </c>
      <c r="H53" s="59" t="s">
        <v>41</v>
      </c>
      <c r="I53" s="59" t="s">
        <v>41</v>
      </c>
      <c r="J53" s="9"/>
      <c r="K53" s="47" t="s">
        <v>43</v>
      </c>
      <c r="L53" s="47" t="s">
        <v>43</v>
      </c>
      <c r="M53" s="131"/>
      <c r="N53" s="209"/>
      <c r="O53" s="30"/>
    </row>
    <row r="54" spans="2:15" ht="20.25" customHeight="1" x14ac:dyDescent="0.25">
      <c r="B54" s="171"/>
      <c r="C54" s="80" t="s">
        <v>8</v>
      </c>
      <c r="D54" s="83">
        <v>45974</v>
      </c>
      <c r="E54" s="65" t="s">
        <v>47</v>
      </c>
      <c r="F54" s="66" t="s">
        <v>47</v>
      </c>
      <c r="G54" s="59" t="s">
        <v>41</v>
      </c>
      <c r="H54" s="59" t="s">
        <v>41</v>
      </c>
      <c r="I54" s="59" t="s">
        <v>41</v>
      </c>
      <c r="J54" s="9"/>
      <c r="K54" s="63" t="s">
        <v>46</v>
      </c>
      <c r="L54" s="63" t="s">
        <v>46</v>
      </c>
      <c r="M54" s="64" t="s">
        <v>46</v>
      </c>
      <c r="N54" s="209"/>
      <c r="O54" s="30"/>
    </row>
    <row r="55" spans="2:15" ht="20.25" customHeight="1" x14ac:dyDescent="0.25">
      <c r="B55" s="171"/>
      <c r="C55" s="80" t="s">
        <v>9</v>
      </c>
      <c r="D55" s="83">
        <v>45975</v>
      </c>
      <c r="E55" s="65" t="s">
        <v>47</v>
      </c>
      <c r="F55" s="66" t="s">
        <v>47</v>
      </c>
      <c r="G55" s="59" t="s">
        <v>41</v>
      </c>
      <c r="H55" s="59" t="s">
        <v>41</v>
      </c>
      <c r="I55" s="59" t="s">
        <v>41</v>
      </c>
      <c r="J55" s="14"/>
      <c r="K55" s="63" t="s">
        <v>46</v>
      </c>
      <c r="L55" s="63" t="s">
        <v>46</v>
      </c>
      <c r="M55" s="11"/>
      <c r="N55" s="209"/>
      <c r="O55" s="30"/>
    </row>
    <row r="56" spans="2:15" ht="20.25" customHeight="1" x14ac:dyDescent="0.25">
      <c r="B56" s="171"/>
      <c r="C56" s="12" t="s">
        <v>10</v>
      </c>
      <c r="D56" s="88">
        <v>45976</v>
      </c>
      <c r="E56" s="200"/>
      <c r="F56" s="201"/>
      <c r="G56" s="201"/>
      <c r="H56" s="201"/>
      <c r="I56" s="201"/>
      <c r="J56" s="201"/>
      <c r="K56" s="201"/>
      <c r="L56" s="201"/>
      <c r="M56" s="202"/>
      <c r="N56" s="209"/>
      <c r="O56" s="30"/>
    </row>
    <row r="57" spans="2:15" ht="20.25" customHeight="1" x14ac:dyDescent="0.25">
      <c r="B57" s="171"/>
      <c r="C57" s="12" t="s">
        <v>11</v>
      </c>
      <c r="D57" s="84">
        <v>45977</v>
      </c>
      <c r="E57" s="200"/>
      <c r="F57" s="201"/>
      <c r="G57" s="201"/>
      <c r="H57" s="201"/>
      <c r="I57" s="201"/>
      <c r="J57" s="201"/>
      <c r="K57" s="201"/>
      <c r="L57" s="201"/>
      <c r="M57" s="202"/>
      <c r="N57" s="209"/>
      <c r="O57" s="30"/>
    </row>
    <row r="58" spans="2:15" ht="20.25" customHeight="1" x14ac:dyDescent="0.25">
      <c r="B58" s="171"/>
      <c r="C58" s="80" t="s">
        <v>5</v>
      </c>
      <c r="D58" s="83">
        <v>45978</v>
      </c>
      <c r="E58" s="181" t="s">
        <v>12</v>
      </c>
      <c r="F58" s="182"/>
      <c r="G58" s="182"/>
      <c r="H58" s="182"/>
      <c r="I58" s="182"/>
      <c r="J58" s="182"/>
      <c r="K58" s="182"/>
      <c r="L58" s="182"/>
      <c r="M58" s="183"/>
      <c r="N58" s="209"/>
      <c r="O58" s="30"/>
    </row>
    <row r="59" spans="2:15" ht="20.25" customHeight="1" x14ac:dyDescent="0.25">
      <c r="B59" s="171"/>
      <c r="C59" s="80" t="s">
        <v>6</v>
      </c>
      <c r="D59" s="87">
        <v>45979</v>
      </c>
      <c r="E59" s="184"/>
      <c r="F59" s="185"/>
      <c r="G59" s="185"/>
      <c r="H59" s="185"/>
      <c r="I59" s="185"/>
      <c r="J59" s="185"/>
      <c r="K59" s="185"/>
      <c r="L59" s="185"/>
      <c r="M59" s="186"/>
      <c r="N59" s="209"/>
      <c r="O59" s="30"/>
    </row>
    <row r="60" spans="2:15" ht="20.25" customHeight="1" x14ac:dyDescent="0.25">
      <c r="B60" s="171"/>
      <c r="C60" s="80" t="s">
        <v>7</v>
      </c>
      <c r="D60" s="83">
        <v>45980</v>
      </c>
      <c r="E60" s="184"/>
      <c r="F60" s="185"/>
      <c r="G60" s="185"/>
      <c r="H60" s="185"/>
      <c r="I60" s="185"/>
      <c r="J60" s="185"/>
      <c r="K60" s="185"/>
      <c r="L60" s="185"/>
      <c r="M60" s="186"/>
      <c r="N60" s="209"/>
      <c r="O60" s="30"/>
    </row>
    <row r="61" spans="2:15" ht="20.25" customHeight="1" x14ac:dyDescent="0.25">
      <c r="B61" s="171"/>
      <c r="C61" s="80" t="s">
        <v>8</v>
      </c>
      <c r="D61" s="83">
        <v>45981</v>
      </c>
      <c r="E61" s="184"/>
      <c r="F61" s="185"/>
      <c r="G61" s="185"/>
      <c r="H61" s="185"/>
      <c r="I61" s="185"/>
      <c r="J61" s="185"/>
      <c r="K61" s="185"/>
      <c r="L61" s="185"/>
      <c r="M61" s="186"/>
      <c r="N61" s="209"/>
      <c r="O61" s="30"/>
    </row>
    <row r="62" spans="2:15" ht="20.25" customHeight="1" x14ac:dyDescent="0.25">
      <c r="B62" s="171"/>
      <c r="C62" s="80" t="s">
        <v>9</v>
      </c>
      <c r="D62" s="87">
        <v>45982</v>
      </c>
      <c r="E62" s="196"/>
      <c r="F62" s="197"/>
      <c r="G62" s="197"/>
      <c r="H62" s="197"/>
      <c r="I62" s="197"/>
      <c r="J62" s="197"/>
      <c r="K62" s="197"/>
      <c r="L62" s="197"/>
      <c r="M62" s="205"/>
      <c r="N62" s="209"/>
      <c r="O62" s="30"/>
    </row>
    <row r="63" spans="2:15" ht="20.25" customHeight="1" x14ac:dyDescent="0.25">
      <c r="B63" s="171"/>
      <c r="C63" s="12" t="s">
        <v>10</v>
      </c>
      <c r="D63" s="84">
        <v>45983</v>
      </c>
      <c r="E63" s="200"/>
      <c r="F63" s="201"/>
      <c r="G63" s="201"/>
      <c r="H63" s="201"/>
      <c r="I63" s="201"/>
      <c r="J63" s="201"/>
      <c r="K63" s="201"/>
      <c r="L63" s="201"/>
      <c r="M63" s="202"/>
      <c r="N63" s="209"/>
      <c r="O63" s="30"/>
    </row>
    <row r="64" spans="2:15" ht="20.25" customHeight="1" x14ac:dyDescent="0.25">
      <c r="B64" s="171"/>
      <c r="C64" s="12" t="s">
        <v>11</v>
      </c>
      <c r="D64" s="84">
        <v>45984</v>
      </c>
      <c r="E64" s="200"/>
      <c r="F64" s="201"/>
      <c r="G64" s="201"/>
      <c r="H64" s="201"/>
      <c r="I64" s="201"/>
      <c r="J64" s="201"/>
      <c r="K64" s="201"/>
      <c r="L64" s="201"/>
      <c r="M64" s="202"/>
      <c r="N64" s="209"/>
      <c r="O64" s="30"/>
    </row>
    <row r="65" spans="2:15" ht="20.25" customHeight="1" x14ac:dyDescent="0.25">
      <c r="B65" s="171"/>
      <c r="C65" s="80" t="s">
        <v>5</v>
      </c>
      <c r="D65" s="87">
        <v>45985</v>
      </c>
      <c r="E65" s="68" t="s">
        <v>49</v>
      </c>
      <c r="F65" s="69" t="s">
        <v>49</v>
      </c>
      <c r="G65" s="59" t="s">
        <v>41</v>
      </c>
      <c r="H65" s="59" t="s">
        <v>41</v>
      </c>
      <c r="I65" s="59" t="s">
        <v>41</v>
      </c>
      <c r="J65" s="9"/>
      <c r="L65" s="43" t="s">
        <v>42</v>
      </c>
      <c r="M65" s="60" t="s">
        <v>42</v>
      </c>
      <c r="N65" s="209"/>
      <c r="O65" s="30"/>
    </row>
    <row r="66" spans="2:15" ht="20.25" customHeight="1" x14ac:dyDescent="0.25">
      <c r="B66" s="171"/>
      <c r="C66" s="80" t="s">
        <v>6</v>
      </c>
      <c r="D66" s="83">
        <v>45986</v>
      </c>
      <c r="E66" s="68" t="s">
        <v>49</v>
      </c>
      <c r="F66" s="69" t="s">
        <v>49</v>
      </c>
      <c r="G66" s="69" t="s">
        <v>49</v>
      </c>
      <c r="H66" s="59" t="s">
        <v>41</v>
      </c>
      <c r="I66" s="59" t="s">
        <v>41</v>
      </c>
      <c r="J66" s="59" t="s">
        <v>41</v>
      </c>
      <c r="L66" s="43" t="s">
        <v>42</v>
      </c>
      <c r="M66" s="60" t="s">
        <v>42</v>
      </c>
      <c r="N66" s="209"/>
      <c r="O66" s="30"/>
    </row>
    <row r="67" spans="2:15" ht="20.25" customHeight="1" x14ac:dyDescent="0.25">
      <c r="B67" s="171"/>
      <c r="C67" s="80" t="s">
        <v>7</v>
      </c>
      <c r="D67" s="83">
        <v>45987</v>
      </c>
      <c r="E67" s="68" t="s">
        <v>49</v>
      </c>
      <c r="F67" s="69" t="s">
        <v>49</v>
      </c>
      <c r="G67" s="69" t="s">
        <v>49</v>
      </c>
      <c r="H67" s="62" t="s">
        <v>45</v>
      </c>
      <c r="I67" s="62" t="s">
        <v>45</v>
      </c>
      <c r="J67" s="62" t="s">
        <v>45</v>
      </c>
      <c r="K67" s="9"/>
      <c r="L67" s="43" t="s">
        <v>42</v>
      </c>
      <c r="M67" s="60" t="s">
        <v>42</v>
      </c>
      <c r="N67" s="209"/>
      <c r="O67" s="30"/>
    </row>
    <row r="68" spans="2:15" ht="20.25" customHeight="1" x14ac:dyDescent="0.25">
      <c r="B68" s="171"/>
      <c r="C68" s="80" t="s">
        <v>8</v>
      </c>
      <c r="D68" s="87">
        <v>45988</v>
      </c>
      <c r="E68" s="68" t="s">
        <v>49</v>
      </c>
      <c r="F68" s="69" t="s">
        <v>49</v>
      </c>
      <c r="G68" s="69" t="s">
        <v>49</v>
      </c>
      <c r="H68" s="62" t="s">
        <v>45</v>
      </c>
      <c r="I68" s="62" t="s">
        <v>45</v>
      </c>
      <c r="J68" s="62" t="s">
        <v>45</v>
      </c>
      <c r="L68" s="43" t="s">
        <v>42</v>
      </c>
      <c r="M68" s="60" t="s">
        <v>42</v>
      </c>
      <c r="N68" s="209"/>
      <c r="O68" s="30"/>
    </row>
    <row r="69" spans="2:15" ht="20.25" customHeight="1" x14ac:dyDescent="0.25">
      <c r="B69" s="171"/>
      <c r="C69" s="80" t="s">
        <v>9</v>
      </c>
      <c r="D69" s="83">
        <v>45989</v>
      </c>
      <c r="E69" s="68" t="s">
        <v>49</v>
      </c>
      <c r="F69" s="69" t="s">
        <v>49</v>
      </c>
      <c r="G69" s="69" t="s">
        <v>49</v>
      </c>
      <c r="H69" s="62" t="s">
        <v>45</v>
      </c>
      <c r="I69" s="62" t="s">
        <v>45</v>
      </c>
      <c r="J69" s="62" t="s">
        <v>45</v>
      </c>
      <c r="K69" s="9"/>
      <c r="N69" s="209"/>
      <c r="O69" s="30"/>
    </row>
    <row r="70" spans="2:15" ht="20.25" customHeight="1" x14ac:dyDescent="0.25">
      <c r="B70" s="171"/>
      <c r="C70" s="12" t="s">
        <v>10</v>
      </c>
      <c r="D70" s="84">
        <v>45990</v>
      </c>
      <c r="E70" s="200"/>
      <c r="F70" s="201"/>
      <c r="G70" s="201"/>
      <c r="H70" s="201"/>
      <c r="I70" s="201"/>
      <c r="J70" s="201"/>
      <c r="K70" s="201"/>
      <c r="L70" s="201"/>
      <c r="M70" s="202"/>
      <c r="N70" s="209"/>
      <c r="O70" s="30"/>
    </row>
    <row r="71" spans="2:15" ht="20.25" customHeight="1" x14ac:dyDescent="0.25">
      <c r="B71" s="171"/>
      <c r="C71" s="12" t="s">
        <v>11</v>
      </c>
      <c r="D71" s="88">
        <v>45991</v>
      </c>
      <c r="E71" s="200"/>
      <c r="F71" s="201"/>
      <c r="G71" s="201"/>
      <c r="H71" s="201"/>
      <c r="I71" s="201"/>
      <c r="J71" s="201"/>
      <c r="K71" s="201"/>
      <c r="L71" s="201"/>
      <c r="M71" s="202"/>
      <c r="N71" s="209"/>
      <c r="O71" s="30"/>
    </row>
    <row r="72" spans="2:15" ht="20.25" customHeight="1" x14ac:dyDescent="0.25">
      <c r="B72" s="171"/>
      <c r="C72" s="80" t="s">
        <v>5</v>
      </c>
      <c r="D72" s="83">
        <v>45992</v>
      </c>
      <c r="E72" s="181" t="s">
        <v>12</v>
      </c>
      <c r="F72" s="182"/>
      <c r="G72" s="182"/>
      <c r="H72" s="182"/>
      <c r="I72" s="182"/>
      <c r="J72" s="182"/>
      <c r="K72" s="182"/>
      <c r="L72" s="182"/>
      <c r="M72" s="183"/>
      <c r="N72" s="209"/>
      <c r="O72" s="30"/>
    </row>
    <row r="73" spans="2:15" ht="20.25" customHeight="1" x14ac:dyDescent="0.25">
      <c r="B73" s="171"/>
      <c r="C73" s="80" t="s">
        <v>6</v>
      </c>
      <c r="D73" s="83">
        <v>45993</v>
      </c>
      <c r="E73" s="184"/>
      <c r="F73" s="185"/>
      <c r="G73" s="185"/>
      <c r="H73" s="185"/>
      <c r="I73" s="185"/>
      <c r="J73" s="185"/>
      <c r="K73" s="185"/>
      <c r="L73" s="185"/>
      <c r="M73" s="186"/>
      <c r="N73" s="209"/>
      <c r="O73" s="30"/>
    </row>
    <row r="74" spans="2:15" ht="20.25" customHeight="1" x14ac:dyDescent="0.25">
      <c r="B74" s="171"/>
      <c r="C74" s="80" t="s">
        <v>7</v>
      </c>
      <c r="D74" s="87">
        <v>45994</v>
      </c>
      <c r="E74" s="184"/>
      <c r="F74" s="185"/>
      <c r="G74" s="185"/>
      <c r="H74" s="185"/>
      <c r="I74" s="185"/>
      <c r="J74" s="185"/>
      <c r="K74" s="185"/>
      <c r="L74" s="185"/>
      <c r="M74" s="186"/>
      <c r="N74" s="209"/>
      <c r="O74" s="30"/>
    </row>
    <row r="75" spans="2:15" ht="20.25" customHeight="1" x14ac:dyDescent="0.25">
      <c r="B75" s="171"/>
      <c r="C75" s="80" t="s">
        <v>8</v>
      </c>
      <c r="D75" s="83">
        <v>45995</v>
      </c>
      <c r="E75" s="184"/>
      <c r="F75" s="185"/>
      <c r="G75" s="185"/>
      <c r="H75" s="185"/>
      <c r="I75" s="185"/>
      <c r="J75" s="185"/>
      <c r="K75" s="185"/>
      <c r="L75" s="185"/>
      <c r="M75" s="186"/>
      <c r="N75" s="209"/>
      <c r="O75" s="30"/>
    </row>
    <row r="76" spans="2:15" ht="20.25" customHeight="1" x14ac:dyDescent="0.25">
      <c r="B76" s="171"/>
      <c r="C76" s="80" t="s">
        <v>9</v>
      </c>
      <c r="D76" s="83">
        <v>45996</v>
      </c>
      <c r="E76" s="196"/>
      <c r="F76" s="197"/>
      <c r="G76" s="197"/>
      <c r="H76" s="197"/>
      <c r="I76" s="197"/>
      <c r="J76" s="197"/>
      <c r="K76" s="197"/>
      <c r="L76" s="197"/>
      <c r="M76" s="205"/>
      <c r="N76" s="209"/>
      <c r="O76" s="30"/>
    </row>
    <row r="77" spans="2:15" ht="20.25" customHeight="1" x14ac:dyDescent="0.25">
      <c r="B77" s="171"/>
      <c r="C77" s="12" t="s">
        <v>10</v>
      </c>
      <c r="D77" s="88">
        <v>45997</v>
      </c>
      <c r="E77" s="200"/>
      <c r="F77" s="201"/>
      <c r="G77" s="201"/>
      <c r="H77" s="201"/>
      <c r="I77" s="201"/>
      <c r="J77" s="201"/>
      <c r="K77" s="201"/>
      <c r="L77" s="201"/>
      <c r="M77" s="202"/>
      <c r="N77" s="209"/>
      <c r="O77" s="30"/>
    </row>
    <row r="78" spans="2:15" ht="20.25" customHeight="1" x14ac:dyDescent="0.25">
      <c r="B78" s="171"/>
      <c r="C78" s="12" t="s">
        <v>11</v>
      </c>
      <c r="D78" s="84">
        <v>45998</v>
      </c>
      <c r="E78" s="200"/>
      <c r="F78" s="201"/>
      <c r="G78" s="201"/>
      <c r="H78" s="201"/>
      <c r="I78" s="201"/>
      <c r="J78" s="201"/>
      <c r="K78" s="201"/>
      <c r="L78" s="201"/>
      <c r="M78" s="202"/>
      <c r="N78" s="209"/>
      <c r="O78" s="30"/>
    </row>
    <row r="79" spans="2:15" ht="20.25" customHeight="1" x14ac:dyDescent="0.25">
      <c r="B79" s="171"/>
      <c r="C79" s="12" t="s">
        <v>5</v>
      </c>
      <c r="D79" s="84">
        <v>45999</v>
      </c>
      <c r="E79" s="200"/>
      <c r="F79" s="201"/>
      <c r="G79" s="201"/>
      <c r="H79" s="201"/>
      <c r="I79" s="201"/>
      <c r="J79" s="201"/>
      <c r="K79" s="201"/>
      <c r="L79" s="201"/>
      <c r="M79" s="202"/>
      <c r="N79" s="209"/>
      <c r="O79" s="30"/>
    </row>
    <row r="80" spans="2:15" ht="20.25" customHeight="1" x14ac:dyDescent="0.25">
      <c r="B80" s="171"/>
      <c r="C80" s="79" t="s">
        <v>6</v>
      </c>
      <c r="D80" s="87">
        <v>46000</v>
      </c>
      <c r="E80" s="10" t="s">
        <v>50</v>
      </c>
      <c r="F80" s="10" t="s">
        <v>50</v>
      </c>
      <c r="G80" s="76" t="s">
        <v>50</v>
      </c>
      <c r="H80" s="62" t="s">
        <v>45</v>
      </c>
      <c r="I80" s="62" t="s">
        <v>45</v>
      </c>
      <c r="J80" s="62" t="s">
        <v>45</v>
      </c>
      <c r="K80" s="9"/>
      <c r="L80" s="43" t="s">
        <v>42</v>
      </c>
      <c r="M80" s="60" t="s">
        <v>42</v>
      </c>
      <c r="N80" s="209"/>
      <c r="O80" s="30"/>
    </row>
    <row r="81" spans="2:15" ht="20.25" customHeight="1" x14ac:dyDescent="0.25">
      <c r="B81" s="171"/>
      <c r="C81" s="80" t="s">
        <v>7</v>
      </c>
      <c r="D81" s="83">
        <v>46001</v>
      </c>
      <c r="E81" s="10" t="s">
        <v>50</v>
      </c>
      <c r="F81" s="10" t="s">
        <v>50</v>
      </c>
      <c r="G81" s="76" t="s">
        <v>50</v>
      </c>
      <c r="H81" s="62" t="s">
        <v>45</v>
      </c>
      <c r="I81" s="62" t="s">
        <v>45</v>
      </c>
      <c r="J81" s="62" t="s">
        <v>45</v>
      </c>
      <c r="K81" s="9"/>
      <c r="L81" s="43" t="s">
        <v>42</v>
      </c>
      <c r="M81" s="60" t="s">
        <v>42</v>
      </c>
      <c r="N81" s="209"/>
      <c r="O81" s="30"/>
    </row>
    <row r="82" spans="2:15" ht="20.25" customHeight="1" x14ac:dyDescent="0.25">
      <c r="B82" s="171"/>
      <c r="C82" s="80" t="s">
        <v>8</v>
      </c>
      <c r="D82" s="83">
        <v>46002</v>
      </c>
      <c r="E82" s="10" t="s">
        <v>50</v>
      </c>
      <c r="F82" s="10" t="s">
        <v>50</v>
      </c>
      <c r="G82" s="76" t="s">
        <v>50</v>
      </c>
      <c r="H82" s="62" t="s">
        <v>45</v>
      </c>
      <c r="I82" s="62" t="s">
        <v>45</v>
      </c>
      <c r="J82" s="62" t="s">
        <v>45</v>
      </c>
      <c r="K82" s="9"/>
      <c r="L82" s="43" t="s">
        <v>42</v>
      </c>
      <c r="M82" s="60" t="s">
        <v>42</v>
      </c>
      <c r="N82" s="209"/>
      <c r="O82" s="30"/>
    </row>
    <row r="83" spans="2:15" ht="20.25" customHeight="1" x14ac:dyDescent="0.25">
      <c r="B83" s="171"/>
      <c r="C83" s="80" t="s">
        <v>9</v>
      </c>
      <c r="D83" s="87">
        <v>46003</v>
      </c>
      <c r="E83" s="10" t="s">
        <v>50</v>
      </c>
      <c r="F83" s="10" t="s">
        <v>50</v>
      </c>
      <c r="G83" s="76" t="s">
        <v>50</v>
      </c>
      <c r="H83" s="62" t="s">
        <v>45</v>
      </c>
      <c r="I83" s="62" t="s">
        <v>45</v>
      </c>
      <c r="J83" s="62" t="s">
        <v>45</v>
      </c>
      <c r="K83" s="9"/>
      <c r="L83" s="10" t="s">
        <v>50</v>
      </c>
      <c r="M83" s="19" t="s">
        <v>50</v>
      </c>
      <c r="N83" s="209"/>
      <c r="O83" s="30"/>
    </row>
    <row r="84" spans="2:15" ht="20.25" customHeight="1" x14ac:dyDescent="0.25">
      <c r="B84" s="171"/>
      <c r="C84" s="12" t="s">
        <v>10</v>
      </c>
      <c r="D84" s="84">
        <v>46004</v>
      </c>
      <c r="E84" s="200"/>
      <c r="F84" s="201"/>
      <c r="G84" s="201"/>
      <c r="H84" s="201"/>
      <c r="I84" s="201"/>
      <c r="J84" s="201"/>
      <c r="K84" s="201"/>
      <c r="L84" s="201"/>
      <c r="M84" s="202"/>
      <c r="N84" s="209"/>
      <c r="O84" s="30"/>
    </row>
    <row r="85" spans="2:15" ht="20.25" customHeight="1" thickBot="1" x14ac:dyDescent="0.3">
      <c r="B85" s="171"/>
      <c r="C85" s="89" t="s">
        <v>11</v>
      </c>
      <c r="D85" s="90">
        <v>46005</v>
      </c>
      <c r="E85" s="213"/>
      <c r="F85" s="214"/>
      <c r="G85" s="214"/>
      <c r="H85" s="214"/>
      <c r="I85" s="214"/>
      <c r="J85" s="214"/>
      <c r="K85" s="214"/>
      <c r="L85" s="214"/>
      <c r="M85" s="215"/>
      <c r="N85" s="209"/>
      <c r="O85" s="30"/>
    </row>
    <row r="86" spans="2:15" ht="20.25" customHeight="1" x14ac:dyDescent="0.25">
      <c r="B86" s="171"/>
      <c r="C86" s="177" t="s">
        <v>60</v>
      </c>
      <c r="D86" s="178"/>
      <c r="E86" s="178"/>
      <c r="F86" s="178"/>
      <c r="G86" s="178"/>
      <c r="H86" s="178"/>
      <c r="I86" s="178"/>
      <c r="J86" s="178"/>
      <c r="K86" s="178"/>
      <c r="L86" s="178"/>
      <c r="M86" s="203"/>
      <c r="N86" s="209"/>
      <c r="O86" s="30"/>
    </row>
    <row r="87" spans="2:15" ht="20.25" customHeight="1" thickBot="1" x14ac:dyDescent="0.3">
      <c r="B87" s="171"/>
      <c r="C87" s="179"/>
      <c r="D87" s="180"/>
      <c r="E87" s="180"/>
      <c r="F87" s="180"/>
      <c r="G87" s="180"/>
      <c r="H87" s="180"/>
      <c r="I87" s="180"/>
      <c r="J87" s="180"/>
      <c r="K87" s="180"/>
      <c r="L87" s="180"/>
      <c r="M87" s="204"/>
      <c r="N87" s="209"/>
      <c r="O87" s="30"/>
    </row>
    <row r="88" spans="2:15" ht="20.25" customHeight="1" x14ac:dyDescent="0.25">
      <c r="B88" s="171"/>
      <c r="C88" s="4" t="s">
        <v>7</v>
      </c>
      <c r="D88" s="5">
        <v>46029</v>
      </c>
      <c r="E88" s="216" t="s">
        <v>12</v>
      </c>
      <c r="F88" s="217"/>
      <c r="G88" s="217"/>
      <c r="H88" s="217"/>
      <c r="I88" s="217"/>
      <c r="J88" s="217"/>
      <c r="K88" s="217"/>
      <c r="L88" s="217"/>
      <c r="M88" s="218"/>
      <c r="N88" s="209"/>
      <c r="O88" s="30"/>
    </row>
    <row r="89" spans="2:15" ht="20.25" customHeight="1" x14ac:dyDescent="0.25">
      <c r="B89" s="171"/>
      <c r="C89" s="7" t="s">
        <v>8</v>
      </c>
      <c r="D89" s="5">
        <v>46030</v>
      </c>
      <c r="E89" s="219"/>
      <c r="F89" s="220"/>
      <c r="G89" s="220"/>
      <c r="H89" s="220"/>
      <c r="I89" s="220"/>
      <c r="J89" s="220"/>
      <c r="K89" s="220"/>
      <c r="L89" s="220"/>
      <c r="M89" s="221"/>
      <c r="N89" s="209"/>
      <c r="O89" s="30"/>
    </row>
    <row r="90" spans="2:15" ht="20.25" customHeight="1" x14ac:dyDescent="0.25">
      <c r="B90" s="171"/>
      <c r="C90" s="7" t="s">
        <v>9</v>
      </c>
      <c r="D90" s="5">
        <v>46031</v>
      </c>
      <c r="E90" s="219"/>
      <c r="F90" s="220"/>
      <c r="G90" s="220"/>
      <c r="H90" s="220"/>
      <c r="I90" s="220"/>
      <c r="J90" s="220"/>
      <c r="K90" s="220"/>
      <c r="L90" s="220"/>
      <c r="M90" s="221"/>
      <c r="N90" s="209"/>
      <c r="O90" s="30"/>
    </row>
    <row r="91" spans="2:15" ht="20.25" customHeight="1" x14ac:dyDescent="0.25">
      <c r="B91" s="171"/>
      <c r="C91" s="12" t="s">
        <v>10</v>
      </c>
      <c r="D91" s="20">
        <v>46032</v>
      </c>
      <c r="E91" s="200"/>
      <c r="F91" s="201"/>
      <c r="G91" s="201"/>
      <c r="H91" s="201"/>
      <c r="I91" s="201"/>
      <c r="J91" s="201"/>
      <c r="K91" s="201"/>
      <c r="L91" s="201"/>
      <c r="M91" s="202"/>
      <c r="N91" s="209"/>
      <c r="O91" s="30"/>
    </row>
    <row r="92" spans="2:15" ht="20.25" customHeight="1" x14ac:dyDescent="0.25">
      <c r="B92" s="171"/>
      <c r="C92" s="12" t="s">
        <v>11</v>
      </c>
      <c r="D92" s="20">
        <v>46033</v>
      </c>
      <c r="E92" s="200"/>
      <c r="F92" s="201"/>
      <c r="G92" s="201"/>
      <c r="H92" s="201"/>
      <c r="I92" s="201"/>
      <c r="J92" s="201"/>
      <c r="K92" s="201"/>
      <c r="L92" s="201"/>
      <c r="M92" s="202"/>
      <c r="N92" s="209"/>
      <c r="O92" s="30"/>
    </row>
    <row r="93" spans="2:15" ht="20.25" customHeight="1" x14ac:dyDescent="0.25">
      <c r="B93" s="171"/>
      <c r="C93" s="7" t="s">
        <v>5</v>
      </c>
      <c r="D93" s="5">
        <v>46034</v>
      </c>
      <c r="E93" s="219" t="s">
        <v>12</v>
      </c>
      <c r="F93" s="220"/>
      <c r="G93" s="220"/>
      <c r="H93" s="220"/>
      <c r="I93" s="220"/>
      <c r="J93" s="220"/>
      <c r="K93" s="220"/>
      <c r="L93" s="220"/>
      <c r="M93" s="221"/>
      <c r="N93" s="209"/>
      <c r="O93" s="30"/>
    </row>
    <row r="94" spans="2:15" ht="20.25" customHeight="1" x14ac:dyDescent="0.25">
      <c r="B94" s="171"/>
      <c r="C94" s="7" t="s">
        <v>6</v>
      </c>
      <c r="D94" s="5">
        <v>46035</v>
      </c>
      <c r="E94" s="219"/>
      <c r="F94" s="220"/>
      <c r="G94" s="220"/>
      <c r="H94" s="220"/>
      <c r="I94" s="220"/>
      <c r="J94" s="220"/>
      <c r="K94" s="220"/>
      <c r="L94" s="220"/>
      <c r="M94" s="221"/>
      <c r="N94" s="209"/>
      <c r="O94" s="30"/>
    </row>
    <row r="95" spans="2:15" ht="20.25" customHeight="1" x14ac:dyDescent="0.25">
      <c r="B95" s="171"/>
      <c r="C95" s="7" t="s">
        <v>7</v>
      </c>
      <c r="D95" s="5">
        <v>46036</v>
      </c>
      <c r="E95" s="219"/>
      <c r="F95" s="220"/>
      <c r="G95" s="220"/>
      <c r="H95" s="220"/>
      <c r="I95" s="220"/>
      <c r="J95" s="220"/>
      <c r="K95" s="220"/>
      <c r="L95" s="220"/>
      <c r="M95" s="221"/>
      <c r="N95" s="209"/>
      <c r="O95" s="30"/>
    </row>
    <row r="96" spans="2:15" ht="20.25" customHeight="1" x14ac:dyDescent="0.25">
      <c r="B96" s="171"/>
      <c r="C96" s="7" t="s">
        <v>8</v>
      </c>
      <c r="D96" s="5">
        <v>46037</v>
      </c>
      <c r="E96" s="219"/>
      <c r="F96" s="220"/>
      <c r="G96" s="220"/>
      <c r="H96" s="220"/>
      <c r="I96" s="220"/>
      <c r="J96" s="220"/>
      <c r="K96" s="220"/>
      <c r="L96" s="220"/>
      <c r="M96" s="221"/>
      <c r="N96" s="209"/>
      <c r="O96" s="30"/>
    </row>
    <row r="97" spans="2:15" ht="20.25" customHeight="1" thickBot="1" x14ac:dyDescent="0.3">
      <c r="B97" s="171"/>
      <c r="C97" s="120" t="s">
        <v>9</v>
      </c>
      <c r="D97" s="132">
        <v>46038</v>
      </c>
      <c r="E97" s="222"/>
      <c r="F97" s="223"/>
      <c r="G97" s="223"/>
      <c r="H97" s="223"/>
      <c r="I97" s="223"/>
      <c r="J97" s="223"/>
      <c r="K97" s="223"/>
      <c r="L97" s="223"/>
      <c r="M97" s="224"/>
      <c r="N97" s="209"/>
      <c r="O97" s="30"/>
    </row>
    <row r="98" spans="2:15" ht="20.25" customHeight="1" x14ac:dyDescent="0.25">
      <c r="B98" s="171"/>
      <c r="C98" s="173" t="s">
        <v>61</v>
      </c>
      <c r="D98" s="174"/>
      <c r="E98" s="210"/>
      <c r="F98" s="210"/>
      <c r="G98" s="210"/>
      <c r="H98" s="210"/>
      <c r="I98" s="210"/>
      <c r="J98" s="210"/>
      <c r="K98" s="210"/>
      <c r="L98" s="210"/>
      <c r="M98" s="211"/>
      <c r="N98" s="166"/>
      <c r="O98" s="30"/>
    </row>
    <row r="99" spans="2:15" ht="20.25" customHeight="1" thickBot="1" x14ac:dyDescent="0.3">
      <c r="B99" s="172"/>
      <c r="C99" s="175"/>
      <c r="D99" s="176"/>
      <c r="E99" s="176"/>
      <c r="F99" s="176"/>
      <c r="G99" s="176"/>
      <c r="H99" s="176"/>
      <c r="I99" s="176"/>
      <c r="J99" s="176"/>
      <c r="K99" s="176"/>
      <c r="L99" s="176"/>
      <c r="M99" s="212"/>
      <c r="N99" s="167"/>
      <c r="O99" s="30"/>
    </row>
    <row r="100" spans="2:15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N100" s="30"/>
      <c r="O100" s="30"/>
    </row>
    <row r="101" spans="2:15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N101" s="30"/>
      <c r="O101" s="30"/>
    </row>
    <row r="102" spans="2:15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N102" s="30"/>
      <c r="O102" s="30"/>
    </row>
    <row r="103" spans="2:15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N103" s="30"/>
      <c r="O103" s="30"/>
    </row>
    <row r="104" spans="2:15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N104" s="30"/>
      <c r="O104" s="30"/>
    </row>
    <row r="105" spans="2:15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N105" s="30"/>
      <c r="O105" s="30"/>
    </row>
    <row r="106" spans="2:15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N106" s="30"/>
      <c r="O106" s="30"/>
    </row>
    <row r="107" spans="2:15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N107" s="30"/>
      <c r="O107" s="30"/>
    </row>
    <row r="108" spans="2:15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N108" s="30"/>
      <c r="O108" s="30"/>
    </row>
    <row r="109" spans="2:15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2:15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2:15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2:15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2:12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2:12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2:12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2:12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2:12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2:12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2:12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2:12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2:12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2:12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2:12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2:12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2:12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2:12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2:12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2:12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2:12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2:12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2:12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2:12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2:12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2:12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2:12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2:12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2:12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2:12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2:12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2:12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2:12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2:12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2:12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2:12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2:12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2:12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2:12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2:12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2:12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2:12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2:12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2:12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2:12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2:12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2:12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2:12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2:12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2:12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2:12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2:12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2:12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2:12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2:12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2:12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2:12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2:12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2:12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2:12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2:12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2:12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2:12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2:12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2:12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2:12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2:12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2:12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2:12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2:12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2:12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2:12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2:12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2:12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2:12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2:12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2:12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2:12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2:12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2:12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2:12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2:12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2:12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2:12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2:12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2:12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2:12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2:12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2:12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2:12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2:12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2:12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2:12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2:12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2:12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2:12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2:12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2:12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2:12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2:12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2:12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2:12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2:12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2:12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2:12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2:12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2:12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2:12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2:12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2:12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2:12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2:12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2:12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2:12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2:12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2:12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2:12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2:12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2:12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2:12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2:12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2:12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2:12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2:12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2:12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2:12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2:12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2:12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2:12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2:12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2:12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2:12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2:12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spans="2:12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 spans="2:12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 spans="2:12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</row>
    <row r="287" spans="2:12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</row>
    <row r="288" spans="2:12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</row>
    <row r="289" spans="2:12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</row>
    <row r="290" spans="2:12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spans="2:12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 spans="2:12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spans="2:12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</row>
    <row r="294" spans="2:12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 spans="2:12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 spans="2:12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 spans="2:12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</row>
    <row r="298" spans="2:12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 spans="2:12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</row>
    <row r="300" spans="2:12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</row>
    <row r="301" spans="2:12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</row>
    <row r="302" spans="2:12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 spans="2:12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 spans="2:12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 spans="2:12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</row>
    <row r="306" spans="2:12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</row>
    <row r="307" spans="2:12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 spans="2:12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</row>
    <row r="309" spans="2:12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</row>
    <row r="310" spans="2:12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</row>
    <row r="311" spans="2:12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</row>
    <row r="312" spans="2:12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</row>
    <row r="313" spans="2:12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</row>
    <row r="314" spans="2:12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</row>
    <row r="315" spans="2:12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</row>
    <row r="316" spans="2:12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</row>
    <row r="317" spans="2:12" x14ac:dyDescent="0.2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2:12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2:12" x14ac:dyDescent="0.2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2:12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2:12" x14ac:dyDescent="0.2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2:12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2:12" x14ac:dyDescent="0.2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2:12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2:12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  <row r="326" spans="2:12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</row>
    <row r="327" spans="2:12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</row>
    <row r="328" spans="2:12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</row>
    <row r="329" spans="2:12" x14ac:dyDescent="0.2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</row>
    <row r="330" spans="2:12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</row>
    <row r="331" spans="2:12" x14ac:dyDescent="0.2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</row>
    <row r="332" spans="2:12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</row>
    <row r="333" spans="2:12" x14ac:dyDescent="0.2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</row>
    <row r="334" spans="2:12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</row>
    <row r="335" spans="2:12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 spans="2:12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</row>
    <row r="337" spans="2:12" x14ac:dyDescent="0.2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</row>
    <row r="338" spans="2:12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 spans="2:12" x14ac:dyDescent="0.2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</row>
    <row r="340" spans="2:12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</row>
    <row r="341" spans="2:12" x14ac:dyDescent="0.2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 spans="2:12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</row>
    <row r="343" spans="2:12" x14ac:dyDescent="0.2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</row>
    <row r="344" spans="2:12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</row>
    <row r="345" spans="2:12" x14ac:dyDescent="0.2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</row>
    <row r="346" spans="2:12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</row>
    <row r="347" spans="2:12" x14ac:dyDescent="0.2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2:12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</row>
    <row r="349" spans="2:12" x14ac:dyDescent="0.2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</row>
    <row r="350" spans="2:12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</row>
    <row r="351" spans="2:12" x14ac:dyDescent="0.2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</row>
    <row r="352" spans="2:12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</row>
    <row r="353" spans="2:12" x14ac:dyDescent="0.2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</row>
    <row r="354" spans="2:12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</row>
    <row r="355" spans="2:12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</row>
    <row r="356" spans="2:12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</row>
    <row r="357" spans="2:12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</row>
    <row r="358" spans="2:12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</row>
    <row r="359" spans="2:12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</row>
    <row r="360" spans="2:12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</row>
    <row r="361" spans="2:12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</row>
    <row r="362" spans="2:12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</row>
    <row r="363" spans="2:12" x14ac:dyDescent="0.2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</row>
    <row r="364" spans="2:12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</row>
    <row r="365" spans="2:12" x14ac:dyDescent="0.2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</row>
    <row r="366" spans="2:12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</row>
    <row r="367" spans="2:12" x14ac:dyDescent="0.2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</row>
    <row r="368" spans="2:12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</row>
    <row r="369" spans="2:12" x14ac:dyDescent="0.2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</row>
    <row r="370" spans="2:12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</row>
    <row r="371" spans="2:12" x14ac:dyDescent="0.2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</row>
    <row r="372" spans="2:12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</row>
    <row r="373" spans="2:12" x14ac:dyDescent="0.2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</row>
    <row r="374" spans="2:12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</row>
    <row r="375" spans="2:12" x14ac:dyDescent="0.2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</row>
    <row r="376" spans="2:12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</row>
    <row r="377" spans="2:12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</row>
    <row r="378" spans="2:12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</row>
    <row r="379" spans="2:12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</row>
    <row r="380" spans="2:12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</row>
    <row r="381" spans="2:12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</row>
    <row r="382" spans="2:12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</row>
    <row r="383" spans="2:12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</row>
    <row r="384" spans="2:12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</row>
    <row r="385" spans="2:12" x14ac:dyDescent="0.2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</row>
    <row r="386" spans="2:12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</row>
    <row r="387" spans="2:12" x14ac:dyDescent="0.2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</row>
    <row r="388" spans="2:12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</row>
    <row r="389" spans="2:12" x14ac:dyDescent="0.2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</row>
    <row r="390" spans="2:12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 spans="2:12" x14ac:dyDescent="0.2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 spans="2:12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 spans="2:12" x14ac:dyDescent="0.2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 spans="2:12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 spans="2:12" x14ac:dyDescent="0.2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 spans="2:12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</row>
    <row r="397" spans="2:12" x14ac:dyDescent="0.2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</row>
    <row r="398" spans="2:12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</row>
    <row r="399" spans="2:12" x14ac:dyDescent="0.2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 spans="2:12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</row>
    <row r="401" spans="2:12" x14ac:dyDescent="0.2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</row>
    <row r="402" spans="2:12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</row>
    <row r="403" spans="2:12" x14ac:dyDescent="0.2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</row>
    <row r="404" spans="2:12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</row>
    <row r="405" spans="2:12" x14ac:dyDescent="0.2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</row>
    <row r="406" spans="2:12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</row>
    <row r="407" spans="2:12" x14ac:dyDescent="0.2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</row>
    <row r="408" spans="2:12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</row>
    <row r="409" spans="2:12" x14ac:dyDescent="0.2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</row>
    <row r="410" spans="2:12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</row>
    <row r="411" spans="2:12" x14ac:dyDescent="0.2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</row>
    <row r="412" spans="2:12" x14ac:dyDescent="0.2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</row>
    <row r="413" spans="2:12" x14ac:dyDescent="0.2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</row>
    <row r="414" spans="2:12" x14ac:dyDescent="0.2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</row>
    <row r="415" spans="2:12" x14ac:dyDescent="0.2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</row>
    <row r="416" spans="2:12" x14ac:dyDescent="0.2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</row>
    <row r="417" spans="2:12" x14ac:dyDescent="0.2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</row>
    <row r="418" spans="2:12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</row>
    <row r="419" spans="2:12" x14ac:dyDescent="0.2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</row>
    <row r="420" spans="2:12" x14ac:dyDescent="0.2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</row>
    <row r="421" spans="2:12" x14ac:dyDescent="0.2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</row>
    <row r="422" spans="2:12" x14ac:dyDescent="0.2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</row>
    <row r="423" spans="2:12" x14ac:dyDescent="0.2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</row>
    <row r="424" spans="2:12" x14ac:dyDescent="0.2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</row>
    <row r="425" spans="2:12" x14ac:dyDescent="0.2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</row>
    <row r="426" spans="2:12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</row>
    <row r="427" spans="2:12" x14ac:dyDescent="0.2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</row>
    <row r="428" spans="2:12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</row>
    <row r="429" spans="2:12" x14ac:dyDescent="0.2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</row>
    <row r="430" spans="2:12" x14ac:dyDescent="0.2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</row>
    <row r="431" spans="2:12" x14ac:dyDescent="0.2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</row>
    <row r="432" spans="2:12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</row>
    <row r="433" spans="2:12" x14ac:dyDescent="0.2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</row>
    <row r="434" spans="2:12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</row>
    <row r="435" spans="2:12" x14ac:dyDescent="0.2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</row>
    <row r="436" spans="2:12" x14ac:dyDescent="0.2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</row>
    <row r="437" spans="2:12" x14ac:dyDescent="0.2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</row>
    <row r="438" spans="2:12" x14ac:dyDescent="0.2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</row>
    <row r="439" spans="2:12" x14ac:dyDescent="0.2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</row>
    <row r="440" spans="2:12" x14ac:dyDescent="0.2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</row>
    <row r="441" spans="2:12" x14ac:dyDescent="0.2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</row>
    <row r="442" spans="2:12" x14ac:dyDescent="0.2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</row>
    <row r="443" spans="2:12" x14ac:dyDescent="0.2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</row>
    <row r="444" spans="2:12" x14ac:dyDescent="0.2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</row>
    <row r="445" spans="2:12" x14ac:dyDescent="0.2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</row>
    <row r="446" spans="2:12" x14ac:dyDescent="0.2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</row>
    <row r="447" spans="2:12" x14ac:dyDescent="0.2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</row>
    <row r="448" spans="2:12" x14ac:dyDescent="0.2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</row>
    <row r="449" spans="2:12" x14ac:dyDescent="0.2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</row>
    <row r="450" spans="2:12" x14ac:dyDescent="0.2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</row>
    <row r="451" spans="2:12" x14ac:dyDescent="0.2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</row>
    <row r="452" spans="2:12" x14ac:dyDescent="0.2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</row>
    <row r="453" spans="2:12" x14ac:dyDescent="0.2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</row>
    <row r="454" spans="2:12" x14ac:dyDescent="0.2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</row>
    <row r="455" spans="2:12" x14ac:dyDescent="0.2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</row>
    <row r="456" spans="2:12" x14ac:dyDescent="0.2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</row>
    <row r="457" spans="2:12" x14ac:dyDescent="0.2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</row>
    <row r="458" spans="2:12" x14ac:dyDescent="0.2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</row>
    <row r="459" spans="2:12" x14ac:dyDescent="0.2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</row>
    <row r="460" spans="2:12" x14ac:dyDescent="0.2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</row>
    <row r="461" spans="2:12" x14ac:dyDescent="0.2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</row>
    <row r="462" spans="2:12" x14ac:dyDescent="0.2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</row>
    <row r="463" spans="2:12" x14ac:dyDescent="0.2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</row>
    <row r="464" spans="2:12" x14ac:dyDescent="0.2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</row>
    <row r="465" spans="2:12" x14ac:dyDescent="0.2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</row>
    <row r="466" spans="2:12" x14ac:dyDescent="0.2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</row>
    <row r="467" spans="2:12" x14ac:dyDescent="0.2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</row>
    <row r="468" spans="2:12" x14ac:dyDescent="0.2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</row>
    <row r="469" spans="2:12" x14ac:dyDescent="0.2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</row>
    <row r="470" spans="2:12" x14ac:dyDescent="0.2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</row>
    <row r="471" spans="2:12" x14ac:dyDescent="0.2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</row>
    <row r="472" spans="2:12" x14ac:dyDescent="0.2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</row>
    <row r="473" spans="2:12" x14ac:dyDescent="0.2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</row>
    <row r="474" spans="2:12" x14ac:dyDescent="0.2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</row>
    <row r="475" spans="2:12" x14ac:dyDescent="0.2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</row>
    <row r="476" spans="2:12" x14ac:dyDescent="0.2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</row>
    <row r="477" spans="2:12" x14ac:dyDescent="0.2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</row>
    <row r="478" spans="2:12" x14ac:dyDescent="0.2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</row>
    <row r="479" spans="2:12" x14ac:dyDescent="0.2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</row>
    <row r="480" spans="2:12" x14ac:dyDescent="0.2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</row>
    <row r="481" spans="2:12" x14ac:dyDescent="0.2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</row>
    <row r="482" spans="2:12" x14ac:dyDescent="0.2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</row>
    <row r="483" spans="2:12" x14ac:dyDescent="0.2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</row>
    <row r="484" spans="2:12" x14ac:dyDescent="0.2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</row>
    <row r="485" spans="2:12" x14ac:dyDescent="0.2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</row>
    <row r="486" spans="2:12" x14ac:dyDescent="0.2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</row>
    <row r="487" spans="2:12" x14ac:dyDescent="0.2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</row>
    <row r="488" spans="2:12" x14ac:dyDescent="0.2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</row>
    <row r="489" spans="2:12" x14ac:dyDescent="0.2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</row>
    <row r="490" spans="2:12" x14ac:dyDescent="0.2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</row>
    <row r="491" spans="2:12" x14ac:dyDescent="0.2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</row>
    <row r="492" spans="2:12" x14ac:dyDescent="0.2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</row>
    <row r="493" spans="2:12" x14ac:dyDescent="0.2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</row>
    <row r="494" spans="2:12" x14ac:dyDescent="0.2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</row>
    <row r="495" spans="2:12" x14ac:dyDescent="0.2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</row>
    <row r="496" spans="2:12" x14ac:dyDescent="0.2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</row>
    <row r="497" spans="2:12" x14ac:dyDescent="0.2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</row>
    <row r="498" spans="2:12" x14ac:dyDescent="0.2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</row>
    <row r="499" spans="2:12" x14ac:dyDescent="0.2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</row>
    <row r="500" spans="2:12" x14ac:dyDescent="0.2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</row>
    <row r="501" spans="2:12" x14ac:dyDescent="0.2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</row>
    <row r="502" spans="2:12" x14ac:dyDescent="0.2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</row>
    <row r="503" spans="2:12" x14ac:dyDescent="0.2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</row>
    <row r="504" spans="2:12" x14ac:dyDescent="0.2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</row>
    <row r="505" spans="2:12" x14ac:dyDescent="0.2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</row>
    <row r="506" spans="2:12" x14ac:dyDescent="0.2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</row>
    <row r="507" spans="2:12" x14ac:dyDescent="0.2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</row>
    <row r="508" spans="2:12" x14ac:dyDescent="0.2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</row>
    <row r="509" spans="2:12" x14ac:dyDescent="0.2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</row>
    <row r="510" spans="2:12" x14ac:dyDescent="0.2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</row>
    <row r="511" spans="2:12" x14ac:dyDescent="0.2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</row>
    <row r="512" spans="2:12" x14ac:dyDescent="0.2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</row>
    <row r="513" spans="2:12" x14ac:dyDescent="0.2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</row>
    <row r="514" spans="2:12" x14ac:dyDescent="0.2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</row>
    <row r="515" spans="2:12" x14ac:dyDescent="0.2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</row>
    <row r="516" spans="2:12" x14ac:dyDescent="0.2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</row>
    <row r="517" spans="2:12" x14ac:dyDescent="0.2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</row>
    <row r="518" spans="2:12" x14ac:dyDescent="0.2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</row>
    <row r="519" spans="2:12" x14ac:dyDescent="0.2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</row>
    <row r="520" spans="2:12" x14ac:dyDescent="0.2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</row>
    <row r="521" spans="2:12" x14ac:dyDescent="0.2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</row>
    <row r="522" spans="2:12" x14ac:dyDescent="0.2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</row>
    <row r="523" spans="2:12" x14ac:dyDescent="0.2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</row>
    <row r="524" spans="2:12" x14ac:dyDescent="0.2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</row>
    <row r="525" spans="2:12" x14ac:dyDescent="0.2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</row>
    <row r="526" spans="2:12" x14ac:dyDescent="0.2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</row>
    <row r="527" spans="2:12" x14ac:dyDescent="0.2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</row>
    <row r="528" spans="2:12" x14ac:dyDescent="0.2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</row>
    <row r="529" spans="2:12" x14ac:dyDescent="0.2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</row>
    <row r="530" spans="2:12" x14ac:dyDescent="0.2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</row>
    <row r="531" spans="2:12" x14ac:dyDescent="0.2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</row>
    <row r="532" spans="2:12" x14ac:dyDescent="0.2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</row>
    <row r="533" spans="2:12" x14ac:dyDescent="0.2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</row>
    <row r="534" spans="2:12" x14ac:dyDescent="0.2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</row>
    <row r="535" spans="2:12" x14ac:dyDescent="0.2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</row>
    <row r="536" spans="2:12" x14ac:dyDescent="0.2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</row>
    <row r="537" spans="2:12" x14ac:dyDescent="0.2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</row>
    <row r="538" spans="2:12" x14ac:dyDescent="0.2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</row>
    <row r="539" spans="2:12" x14ac:dyDescent="0.2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</row>
    <row r="540" spans="2:12" x14ac:dyDescent="0.2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</row>
    <row r="541" spans="2:12" x14ac:dyDescent="0.2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</row>
    <row r="542" spans="2:12" x14ac:dyDescent="0.2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</row>
    <row r="543" spans="2:12" x14ac:dyDescent="0.2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</row>
    <row r="544" spans="2:12" x14ac:dyDescent="0.2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</row>
    <row r="545" spans="2:12" x14ac:dyDescent="0.2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</row>
    <row r="546" spans="2:12" x14ac:dyDescent="0.2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</row>
    <row r="547" spans="2:12" x14ac:dyDescent="0.2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</row>
    <row r="548" spans="2:12" x14ac:dyDescent="0.2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</row>
    <row r="549" spans="2:12" x14ac:dyDescent="0.2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</row>
    <row r="550" spans="2:12" x14ac:dyDescent="0.2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</row>
    <row r="551" spans="2:12" x14ac:dyDescent="0.2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</row>
    <row r="552" spans="2:12" x14ac:dyDescent="0.2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</row>
    <row r="553" spans="2:12" x14ac:dyDescent="0.2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</row>
    <row r="554" spans="2:12" x14ac:dyDescent="0.2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</row>
    <row r="555" spans="2:12" x14ac:dyDescent="0.2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</row>
    <row r="556" spans="2:12" x14ac:dyDescent="0.2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</row>
    <row r="557" spans="2:12" x14ac:dyDescent="0.2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</row>
    <row r="558" spans="2:12" x14ac:dyDescent="0.2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</row>
    <row r="559" spans="2:12" x14ac:dyDescent="0.2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</row>
    <row r="560" spans="2:12" x14ac:dyDescent="0.2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</row>
    <row r="561" spans="2:12" x14ac:dyDescent="0.2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</row>
    <row r="562" spans="2:12" x14ac:dyDescent="0.2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</row>
    <row r="563" spans="2:12" x14ac:dyDescent="0.2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</row>
    <row r="564" spans="2:12" x14ac:dyDescent="0.2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</row>
    <row r="565" spans="2:12" x14ac:dyDescent="0.2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</row>
    <row r="566" spans="2:12" x14ac:dyDescent="0.2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</row>
    <row r="567" spans="2:12" x14ac:dyDescent="0.2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</row>
    <row r="568" spans="2:12" x14ac:dyDescent="0.2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</row>
    <row r="569" spans="2:12" x14ac:dyDescent="0.2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</row>
    <row r="570" spans="2:12" x14ac:dyDescent="0.2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</row>
    <row r="571" spans="2:12" x14ac:dyDescent="0.2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</row>
    <row r="572" spans="2:12" x14ac:dyDescent="0.2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</row>
    <row r="573" spans="2:12" x14ac:dyDescent="0.2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</row>
    <row r="574" spans="2:12" x14ac:dyDescent="0.2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</row>
    <row r="575" spans="2:12" x14ac:dyDescent="0.2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</row>
    <row r="576" spans="2:12" x14ac:dyDescent="0.2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</row>
    <row r="577" spans="2:12" x14ac:dyDescent="0.2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</row>
    <row r="578" spans="2:12" x14ac:dyDescent="0.2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</row>
    <row r="579" spans="2:12" x14ac:dyDescent="0.2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</row>
    <row r="580" spans="2:12" x14ac:dyDescent="0.2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</row>
    <row r="581" spans="2:12" x14ac:dyDescent="0.2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</row>
    <row r="582" spans="2:12" x14ac:dyDescent="0.2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</row>
    <row r="583" spans="2:12" x14ac:dyDescent="0.2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</row>
    <row r="584" spans="2:12" x14ac:dyDescent="0.2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</row>
    <row r="585" spans="2:12" x14ac:dyDescent="0.2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</row>
    <row r="586" spans="2:12" x14ac:dyDescent="0.2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</row>
    <row r="587" spans="2:12" x14ac:dyDescent="0.2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</row>
    <row r="588" spans="2:12" x14ac:dyDescent="0.2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</row>
    <row r="589" spans="2:12" x14ac:dyDescent="0.2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</row>
    <row r="590" spans="2:12" x14ac:dyDescent="0.2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</row>
    <row r="591" spans="2:12" x14ac:dyDescent="0.2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</row>
    <row r="592" spans="2:12" x14ac:dyDescent="0.2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</row>
    <row r="593" spans="2:12" x14ac:dyDescent="0.2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</row>
    <row r="594" spans="2:12" x14ac:dyDescent="0.2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</row>
    <row r="595" spans="2:12" x14ac:dyDescent="0.2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</row>
    <row r="596" spans="2:12" x14ac:dyDescent="0.2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</row>
    <row r="597" spans="2:12" x14ac:dyDescent="0.2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</row>
    <row r="598" spans="2:12" x14ac:dyDescent="0.2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</row>
    <row r="599" spans="2:12" x14ac:dyDescent="0.2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</row>
    <row r="600" spans="2:12" x14ac:dyDescent="0.2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</row>
    <row r="601" spans="2:12" x14ac:dyDescent="0.2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</row>
    <row r="602" spans="2:12" x14ac:dyDescent="0.2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</row>
    <row r="603" spans="2:12" x14ac:dyDescent="0.2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</row>
    <row r="604" spans="2:12" x14ac:dyDescent="0.2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</row>
    <row r="605" spans="2:12" x14ac:dyDescent="0.2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</row>
    <row r="606" spans="2:12" x14ac:dyDescent="0.2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</row>
    <row r="607" spans="2:12" x14ac:dyDescent="0.2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</row>
    <row r="608" spans="2:12" x14ac:dyDescent="0.2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</row>
    <row r="609" spans="2:12" x14ac:dyDescent="0.2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</row>
    <row r="610" spans="2:12" x14ac:dyDescent="0.2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</row>
    <row r="611" spans="2:12" x14ac:dyDescent="0.2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</row>
    <row r="612" spans="2:12" x14ac:dyDescent="0.2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</row>
    <row r="613" spans="2:12" x14ac:dyDescent="0.2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</row>
    <row r="614" spans="2:12" x14ac:dyDescent="0.2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</row>
    <row r="615" spans="2:12" x14ac:dyDescent="0.2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</row>
    <row r="616" spans="2:12" x14ac:dyDescent="0.2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</row>
    <row r="617" spans="2:12" x14ac:dyDescent="0.2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</row>
    <row r="618" spans="2:12" x14ac:dyDescent="0.2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</row>
    <row r="619" spans="2:12" x14ac:dyDescent="0.2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</row>
    <row r="620" spans="2:12" x14ac:dyDescent="0.2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</row>
    <row r="621" spans="2:12" x14ac:dyDescent="0.2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</row>
    <row r="622" spans="2:12" x14ac:dyDescent="0.2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</row>
    <row r="623" spans="2:12" x14ac:dyDescent="0.2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</row>
    <row r="624" spans="2:12" x14ac:dyDescent="0.2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</row>
    <row r="625" spans="2:12" x14ac:dyDescent="0.2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</row>
    <row r="626" spans="2:12" x14ac:dyDescent="0.2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</row>
    <row r="627" spans="2:12" x14ac:dyDescent="0.2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</row>
    <row r="628" spans="2:12" x14ac:dyDescent="0.2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</row>
    <row r="629" spans="2:12" x14ac:dyDescent="0.2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</row>
    <row r="630" spans="2:12" x14ac:dyDescent="0.2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</row>
    <row r="631" spans="2:12" x14ac:dyDescent="0.2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</row>
    <row r="632" spans="2:12" x14ac:dyDescent="0.2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</row>
    <row r="633" spans="2:12" x14ac:dyDescent="0.2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</row>
    <row r="634" spans="2:12" x14ac:dyDescent="0.2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</row>
    <row r="635" spans="2:12" x14ac:dyDescent="0.2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</row>
    <row r="636" spans="2:12" x14ac:dyDescent="0.2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</row>
    <row r="637" spans="2:12" x14ac:dyDescent="0.2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</row>
    <row r="638" spans="2:12" x14ac:dyDescent="0.2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</row>
    <row r="639" spans="2:12" x14ac:dyDescent="0.2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</row>
    <row r="640" spans="2:12" x14ac:dyDescent="0.2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</row>
    <row r="641" spans="2:12" x14ac:dyDescent="0.2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</row>
    <row r="642" spans="2:12" x14ac:dyDescent="0.2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</row>
    <row r="643" spans="2:12" x14ac:dyDescent="0.2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</row>
    <row r="644" spans="2:12" x14ac:dyDescent="0.2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</row>
    <row r="645" spans="2:12" x14ac:dyDescent="0.2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</row>
    <row r="646" spans="2:12" x14ac:dyDescent="0.2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</row>
    <row r="647" spans="2:12" x14ac:dyDescent="0.2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</row>
    <row r="648" spans="2:12" x14ac:dyDescent="0.2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</row>
    <row r="649" spans="2:12" x14ac:dyDescent="0.2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</row>
    <row r="650" spans="2:12" x14ac:dyDescent="0.2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</row>
    <row r="651" spans="2:12" x14ac:dyDescent="0.2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</row>
    <row r="652" spans="2:12" x14ac:dyDescent="0.2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</row>
    <row r="653" spans="2:12" x14ac:dyDescent="0.2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</row>
    <row r="654" spans="2:12" x14ac:dyDescent="0.2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</row>
    <row r="655" spans="2:12" x14ac:dyDescent="0.2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</row>
    <row r="656" spans="2:12" x14ac:dyDescent="0.2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</row>
    <row r="657" spans="2:12" x14ac:dyDescent="0.2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</row>
    <row r="658" spans="2:12" x14ac:dyDescent="0.2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</row>
    <row r="659" spans="2:12" x14ac:dyDescent="0.2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</row>
    <row r="660" spans="2:12" x14ac:dyDescent="0.2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</row>
    <row r="661" spans="2:12" x14ac:dyDescent="0.2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</row>
    <row r="662" spans="2:12" x14ac:dyDescent="0.2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</row>
    <row r="663" spans="2:12" x14ac:dyDescent="0.2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</row>
    <row r="664" spans="2:12" x14ac:dyDescent="0.2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</row>
    <row r="665" spans="2:12" x14ac:dyDescent="0.2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</row>
    <row r="666" spans="2:12" x14ac:dyDescent="0.2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</row>
    <row r="667" spans="2:12" x14ac:dyDescent="0.2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</row>
    <row r="668" spans="2:12" x14ac:dyDescent="0.2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</row>
    <row r="669" spans="2:12" x14ac:dyDescent="0.2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</row>
    <row r="670" spans="2:12" x14ac:dyDescent="0.2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</row>
    <row r="671" spans="2:12" x14ac:dyDescent="0.2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</row>
    <row r="672" spans="2:12" x14ac:dyDescent="0.2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</row>
    <row r="673" spans="2:12" x14ac:dyDescent="0.2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</row>
    <row r="674" spans="2:12" x14ac:dyDescent="0.2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</row>
    <row r="675" spans="2:12" x14ac:dyDescent="0.2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</row>
    <row r="676" spans="2:12" x14ac:dyDescent="0.2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</row>
    <row r="677" spans="2:12" x14ac:dyDescent="0.2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</row>
    <row r="678" spans="2:12" x14ac:dyDescent="0.2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</row>
    <row r="679" spans="2:12" x14ac:dyDescent="0.2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</row>
    <row r="680" spans="2:12" x14ac:dyDescent="0.2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</row>
    <row r="681" spans="2:12" x14ac:dyDescent="0.2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</row>
    <row r="682" spans="2:12" x14ac:dyDescent="0.2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</row>
    <row r="683" spans="2:12" x14ac:dyDescent="0.2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</row>
    <row r="684" spans="2:12" x14ac:dyDescent="0.2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</row>
    <row r="685" spans="2:12" x14ac:dyDescent="0.2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</row>
    <row r="686" spans="2:12" x14ac:dyDescent="0.2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</row>
    <row r="687" spans="2:12" x14ac:dyDescent="0.2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</row>
    <row r="688" spans="2:12" x14ac:dyDescent="0.2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</row>
    <row r="689" spans="2:12" x14ac:dyDescent="0.2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</row>
    <row r="690" spans="2:12" x14ac:dyDescent="0.2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</row>
    <row r="691" spans="2:12" x14ac:dyDescent="0.2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</row>
    <row r="692" spans="2:12" x14ac:dyDescent="0.2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</row>
    <row r="693" spans="2:12" x14ac:dyDescent="0.2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</row>
    <row r="694" spans="2:12" x14ac:dyDescent="0.2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</row>
    <row r="695" spans="2:12" x14ac:dyDescent="0.2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</row>
    <row r="696" spans="2:12" x14ac:dyDescent="0.2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</row>
    <row r="697" spans="2:12" x14ac:dyDescent="0.2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</row>
    <row r="698" spans="2:12" x14ac:dyDescent="0.2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</row>
    <row r="699" spans="2:12" x14ac:dyDescent="0.2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</row>
    <row r="700" spans="2:12" x14ac:dyDescent="0.2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</row>
    <row r="701" spans="2:12" x14ac:dyDescent="0.2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</row>
    <row r="702" spans="2:12" x14ac:dyDescent="0.2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</row>
    <row r="703" spans="2:12" x14ac:dyDescent="0.2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</row>
    <row r="704" spans="2:12" x14ac:dyDescent="0.2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</row>
    <row r="705" spans="2:12" x14ac:dyDescent="0.2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</row>
    <row r="706" spans="2:12" x14ac:dyDescent="0.2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</row>
    <row r="707" spans="2:12" x14ac:dyDescent="0.2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</row>
    <row r="708" spans="2:12" x14ac:dyDescent="0.2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</row>
    <row r="709" spans="2:12" x14ac:dyDescent="0.2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</row>
    <row r="710" spans="2:12" x14ac:dyDescent="0.2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</row>
    <row r="711" spans="2:12" x14ac:dyDescent="0.2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</row>
    <row r="712" spans="2:12" x14ac:dyDescent="0.2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</row>
    <row r="713" spans="2:12" x14ac:dyDescent="0.2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</row>
    <row r="714" spans="2:12" x14ac:dyDescent="0.2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</row>
    <row r="715" spans="2:12" x14ac:dyDescent="0.2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</row>
    <row r="716" spans="2:12" x14ac:dyDescent="0.2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</row>
    <row r="717" spans="2:12" x14ac:dyDescent="0.2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</row>
    <row r="718" spans="2:12" x14ac:dyDescent="0.2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</row>
    <row r="719" spans="2:12" x14ac:dyDescent="0.2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</row>
    <row r="720" spans="2:12" x14ac:dyDescent="0.2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</row>
    <row r="721" spans="2:12" x14ac:dyDescent="0.2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</row>
    <row r="722" spans="2:12" x14ac:dyDescent="0.2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</row>
    <row r="723" spans="2:12" x14ac:dyDescent="0.2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</row>
    <row r="724" spans="2:12" x14ac:dyDescent="0.2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</row>
    <row r="725" spans="2:12" x14ac:dyDescent="0.2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</row>
    <row r="726" spans="2:12" x14ac:dyDescent="0.2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</row>
    <row r="727" spans="2:12" x14ac:dyDescent="0.2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</row>
    <row r="728" spans="2:12" x14ac:dyDescent="0.2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</row>
    <row r="729" spans="2:12" x14ac:dyDescent="0.2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</row>
    <row r="730" spans="2:12" x14ac:dyDescent="0.2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</row>
    <row r="731" spans="2:12" x14ac:dyDescent="0.2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</row>
    <row r="732" spans="2:12" x14ac:dyDescent="0.2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</row>
    <row r="733" spans="2:12" x14ac:dyDescent="0.2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</row>
    <row r="734" spans="2:12" x14ac:dyDescent="0.2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</row>
    <row r="735" spans="2:12" x14ac:dyDescent="0.2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</row>
    <row r="736" spans="2:12" x14ac:dyDescent="0.2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</row>
    <row r="737" spans="2:12" x14ac:dyDescent="0.2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</row>
    <row r="738" spans="2:12" x14ac:dyDescent="0.2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</row>
    <row r="739" spans="2:12" x14ac:dyDescent="0.2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</row>
    <row r="740" spans="2:12" x14ac:dyDescent="0.2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</row>
    <row r="741" spans="2:12" x14ac:dyDescent="0.2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</row>
    <row r="742" spans="2:12" x14ac:dyDescent="0.2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</row>
    <row r="743" spans="2:12" x14ac:dyDescent="0.2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</row>
    <row r="744" spans="2:12" x14ac:dyDescent="0.2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</row>
    <row r="745" spans="2:12" x14ac:dyDescent="0.2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</row>
    <row r="746" spans="2:12" x14ac:dyDescent="0.2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</row>
    <row r="747" spans="2:12" x14ac:dyDescent="0.2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</row>
    <row r="748" spans="2:12" x14ac:dyDescent="0.2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</row>
    <row r="749" spans="2:12" x14ac:dyDescent="0.2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</row>
    <row r="750" spans="2:12" x14ac:dyDescent="0.2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</row>
    <row r="751" spans="2:12" x14ac:dyDescent="0.2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</row>
    <row r="752" spans="2:12" x14ac:dyDescent="0.2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</row>
    <row r="753" spans="2:12" x14ac:dyDescent="0.2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</row>
    <row r="754" spans="2:12" x14ac:dyDescent="0.2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</row>
    <row r="755" spans="2:12" x14ac:dyDescent="0.2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</row>
    <row r="756" spans="2:12" x14ac:dyDescent="0.2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</row>
    <row r="757" spans="2:12" x14ac:dyDescent="0.2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</row>
    <row r="758" spans="2:12" x14ac:dyDescent="0.2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</row>
    <row r="759" spans="2:12" x14ac:dyDescent="0.2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</row>
    <row r="760" spans="2:12" x14ac:dyDescent="0.2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</row>
    <row r="761" spans="2:12" x14ac:dyDescent="0.2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</row>
    <row r="762" spans="2:12" x14ac:dyDescent="0.2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</row>
    <row r="763" spans="2:12" x14ac:dyDescent="0.2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</row>
    <row r="764" spans="2:12" x14ac:dyDescent="0.2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</row>
    <row r="765" spans="2:12" x14ac:dyDescent="0.2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</row>
    <row r="766" spans="2:12" x14ac:dyDescent="0.2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</row>
    <row r="767" spans="2:12" x14ac:dyDescent="0.2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</row>
    <row r="768" spans="2:12" x14ac:dyDescent="0.2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</row>
    <row r="769" spans="2:12" x14ac:dyDescent="0.2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</row>
    <row r="770" spans="2:12" x14ac:dyDescent="0.2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</row>
    <row r="771" spans="2:12" x14ac:dyDescent="0.2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</row>
    <row r="772" spans="2:12" x14ac:dyDescent="0.2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</row>
    <row r="773" spans="2:12" x14ac:dyDescent="0.2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</row>
    <row r="774" spans="2:12" x14ac:dyDescent="0.2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</row>
    <row r="775" spans="2:12" x14ac:dyDescent="0.2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</row>
    <row r="776" spans="2:12" x14ac:dyDescent="0.2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</row>
    <row r="777" spans="2:12" x14ac:dyDescent="0.2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</row>
    <row r="778" spans="2:12" x14ac:dyDescent="0.2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</row>
    <row r="779" spans="2:12" x14ac:dyDescent="0.2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</row>
    <row r="780" spans="2:12" x14ac:dyDescent="0.2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</row>
    <row r="781" spans="2:12" x14ac:dyDescent="0.2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</row>
    <row r="782" spans="2:12" x14ac:dyDescent="0.2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</row>
    <row r="783" spans="2:12" x14ac:dyDescent="0.2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</row>
    <row r="784" spans="2:12" x14ac:dyDescent="0.2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</row>
    <row r="785" spans="2:12" x14ac:dyDescent="0.2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</row>
    <row r="786" spans="2:12" x14ac:dyDescent="0.2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</row>
    <row r="787" spans="2:12" x14ac:dyDescent="0.2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</row>
    <row r="788" spans="2:12" x14ac:dyDescent="0.2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</row>
    <row r="789" spans="2:12" x14ac:dyDescent="0.2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</row>
    <row r="790" spans="2:12" x14ac:dyDescent="0.2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</row>
    <row r="791" spans="2:12" x14ac:dyDescent="0.2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</row>
    <row r="792" spans="2:12" x14ac:dyDescent="0.2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</row>
    <row r="793" spans="2:12" x14ac:dyDescent="0.2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</row>
    <row r="794" spans="2:12" x14ac:dyDescent="0.2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</row>
    <row r="795" spans="2:12" x14ac:dyDescent="0.2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</row>
    <row r="796" spans="2:12" x14ac:dyDescent="0.2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</row>
    <row r="797" spans="2:12" x14ac:dyDescent="0.2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</row>
    <row r="798" spans="2:12" x14ac:dyDescent="0.2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</row>
    <row r="799" spans="2:12" x14ac:dyDescent="0.2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</row>
    <row r="800" spans="2:12" x14ac:dyDescent="0.2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</row>
    <row r="801" spans="2:12" x14ac:dyDescent="0.2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</row>
    <row r="802" spans="2:12" x14ac:dyDescent="0.2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</row>
    <row r="803" spans="2:12" x14ac:dyDescent="0.2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</row>
    <row r="804" spans="2:12" x14ac:dyDescent="0.2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</row>
    <row r="805" spans="2:12" x14ac:dyDescent="0.2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</row>
    <row r="806" spans="2:12" x14ac:dyDescent="0.2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</row>
    <row r="807" spans="2:12" x14ac:dyDescent="0.2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</row>
    <row r="808" spans="2:12" x14ac:dyDescent="0.2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</row>
    <row r="809" spans="2:12" x14ac:dyDescent="0.2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</row>
    <row r="810" spans="2:12" x14ac:dyDescent="0.2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</row>
    <row r="811" spans="2:12" x14ac:dyDescent="0.2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</row>
    <row r="812" spans="2:12" x14ac:dyDescent="0.2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</row>
    <row r="813" spans="2:12" x14ac:dyDescent="0.2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</row>
    <row r="814" spans="2:12" x14ac:dyDescent="0.2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</row>
    <row r="815" spans="2:12" x14ac:dyDescent="0.25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</row>
    <row r="816" spans="2:12" x14ac:dyDescent="0.25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</row>
    <row r="817" spans="2:12" x14ac:dyDescent="0.25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</row>
    <row r="818" spans="2:12" x14ac:dyDescent="0.25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</row>
    <row r="819" spans="2:12" x14ac:dyDescent="0.25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</row>
    <row r="820" spans="2:12" x14ac:dyDescent="0.25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</row>
    <row r="821" spans="2:12" x14ac:dyDescent="0.25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</row>
    <row r="822" spans="2:12" x14ac:dyDescent="0.25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</row>
    <row r="823" spans="2:12" x14ac:dyDescent="0.25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</row>
    <row r="824" spans="2:12" x14ac:dyDescent="0.25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</row>
    <row r="825" spans="2:12" x14ac:dyDescent="0.25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</row>
    <row r="826" spans="2:12" x14ac:dyDescent="0.25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</row>
    <row r="827" spans="2:12" x14ac:dyDescent="0.25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</row>
    <row r="828" spans="2:12" x14ac:dyDescent="0.25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</row>
    <row r="829" spans="2:12" x14ac:dyDescent="0.25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</row>
    <row r="830" spans="2:12" x14ac:dyDescent="0.25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</row>
    <row r="831" spans="2:12" x14ac:dyDescent="0.25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</row>
    <row r="832" spans="2:12" x14ac:dyDescent="0.25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</row>
    <row r="833" spans="2:12" x14ac:dyDescent="0.25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</row>
    <row r="834" spans="2:12" x14ac:dyDescent="0.25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</row>
    <row r="835" spans="2:12" x14ac:dyDescent="0.25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</row>
    <row r="836" spans="2:12" x14ac:dyDescent="0.25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</row>
    <row r="837" spans="2:12" x14ac:dyDescent="0.25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</row>
    <row r="838" spans="2:12" x14ac:dyDescent="0.25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</row>
    <row r="839" spans="2:12" x14ac:dyDescent="0.25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</row>
    <row r="840" spans="2:12" x14ac:dyDescent="0.25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</row>
    <row r="841" spans="2:12" x14ac:dyDescent="0.25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</row>
    <row r="842" spans="2:12" x14ac:dyDescent="0.25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</row>
    <row r="843" spans="2:12" x14ac:dyDescent="0.25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</row>
    <row r="844" spans="2:12" x14ac:dyDescent="0.25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</row>
    <row r="845" spans="2:12" x14ac:dyDescent="0.25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</row>
    <row r="846" spans="2:12" x14ac:dyDescent="0.25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</row>
    <row r="847" spans="2:12" x14ac:dyDescent="0.25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</row>
    <row r="848" spans="2:12" x14ac:dyDescent="0.25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</row>
    <row r="849" spans="2:12" x14ac:dyDescent="0.25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</row>
    <row r="850" spans="2:12" x14ac:dyDescent="0.25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</row>
    <row r="851" spans="2:12" x14ac:dyDescent="0.25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</row>
    <row r="852" spans="2:12" x14ac:dyDescent="0.25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</row>
    <row r="853" spans="2:12" x14ac:dyDescent="0.25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</row>
    <row r="854" spans="2:12" x14ac:dyDescent="0.25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</row>
    <row r="855" spans="2:12" x14ac:dyDescent="0.25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</row>
    <row r="856" spans="2:12" x14ac:dyDescent="0.25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</row>
    <row r="857" spans="2:12" x14ac:dyDescent="0.25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</row>
    <row r="858" spans="2:12" x14ac:dyDescent="0.25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</row>
    <row r="859" spans="2:12" x14ac:dyDescent="0.25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</row>
    <row r="860" spans="2:12" x14ac:dyDescent="0.25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</row>
    <row r="861" spans="2:12" x14ac:dyDescent="0.25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</row>
    <row r="862" spans="2:12" x14ac:dyDescent="0.25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</row>
    <row r="863" spans="2:12" x14ac:dyDescent="0.25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</row>
    <row r="864" spans="2:12" x14ac:dyDescent="0.25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</row>
    <row r="865" spans="2:12" x14ac:dyDescent="0.25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</row>
    <row r="866" spans="2:12" x14ac:dyDescent="0.25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</row>
    <row r="867" spans="2:12" x14ac:dyDescent="0.25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</row>
    <row r="868" spans="2:12" x14ac:dyDescent="0.25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</row>
    <row r="869" spans="2:12" x14ac:dyDescent="0.25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</row>
    <row r="870" spans="2:12" x14ac:dyDescent="0.25">
      <c r="B870" s="16"/>
      <c r="C870" s="16"/>
      <c r="D870" s="16"/>
      <c r="E870" s="16"/>
      <c r="F870" s="16"/>
      <c r="G870" s="16"/>
      <c r="H870" s="16"/>
      <c r="I870" s="17"/>
      <c r="J870" s="17"/>
      <c r="K870" s="16"/>
      <c r="L870" s="16"/>
    </row>
  </sheetData>
  <mergeCells count="48">
    <mergeCell ref="H6:I6"/>
    <mergeCell ref="F6:G6"/>
    <mergeCell ref="C98:M99"/>
    <mergeCell ref="E78:M78"/>
    <mergeCell ref="E79:M79"/>
    <mergeCell ref="E85:M85"/>
    <mergeCell ref="E88:M90"/>
    <mergeCell ref="E91:M91"/>
    <mergeCell ref="E92:M92"/>
    <mergeCell ref="E93:M97"/>
    <mergeCell ref="E16:M20"/>
    <mergeCell ref="E21:M21"/>
    <mergeCell ref="E30:M34"/>
    <mergeCell ref="E28:M28"/>
    <mergeCell ref="E72:M76"/>
    <mergeCell ref="E36:M36"/>
    <mergeCell ref="B2:N2"/>
    <mergeCell ref="B3:N3"/>
    <mergeCell ref="B4:N4"/>
    <mergeCell ref="B5:N5"/>
    <mergeCell ref="E14:M14"/>
    <mergeCell ref="C6:E6"/>
    <mergeCell ref="B9:N9"/>
    <mergeCell ref="B10:B99"/>
    <mergeCell ref="C10:D10"/>
    <mergeCell ref="N10:N99"/>
    <mergeCell ref="E15:M15"/>
    <mergeCell ref="E22:M22"/>
    <mergeCell ref="E29:M29"/>
    <mergeCell ref="N6:N8"/>
    <mergeCell ref="L6:M6"/>
    <mergeCell ref="J6:K6"/>
    <mergeCell ref="E77:M77"/>
    <mergeCell ref="E84:M84"/>
    <mergeCell ref="C86:M87"/>
    <mergeCell ref="E35:M35"/>
    <mergeCell ref="E44:M48"/>
    <mergeCell ref="E49:M49"/>
    <mergeCell ref="E56:M56"/>
    <mergeCell ref="E58:M62"/>
    <mergeCell ref="E63:M63"/>
    <mergeCell ref="E70:M70"/>
    <mergeCell ref="E71:M71"/>
    <mergeCell ref="E42:M42"/>
    <mergeCell ref="E43:M43"/>
    <mergeCell ref="E50:M50"/>
    <mergeCell ref="E57:M57"/>
    <mergeCell ref="E64:M64"/>
  </mergeCells>
  <conditionalFormatting sqref="K65:M65">
    <cfRule type="expression" dxfId="23" priority="13" stopIfTrue="1">
      <formula>NOT(MONTH(K65)=$C$42)</formula>
    </cfRule>
    <cfRule type="expression" dxfId="22" priority="14" stopIfTrue="1">
      <formula>MATCH(K65,(((#REF!))),0)&gt;0</formula>
    </cfRule>
  </conditionalFormatting>
  <conditionalFormatting sqref="K67:M67">
    <cfRule type="expression" dxfId="21" priority="9" stopIfTrue="1">
      <formula>NOT(MONTH(K67)=$C$42)</formula>
    </cfRule>
    <cfRule type="expression" dxfId="20" priority="10" stopIfTrue="1">
      <formula>MATCH(K67,(((#REF!))),0)&gt;0</formula>
    </cfRule>
  </conditionalFormatting>
  <conditionalFormatting sqref="L66:M66">
    <cfRule type="expression" dxfId="19" priority="11" stopIfTrue="1">
      <formula>NOT(MONTH(L66)=$C$42)</formula>
    </cfRule>
    <cfRule type="expression" dxfId="18" priority="12" stopIfTrue="1">
      <formula>MATCH(L66,(((#REF!))),0)&gt;0</formula>
    </cfRule>
  </conditionalFormatting>
  <conditionalFormatting sqref="L68:M68">
    <cfRule type="expression" dxfId="17" priority="1" stopIfTrue="1">
      <formula>NOT(MONTH(L68)=$C$42)</formula>
    </cfRule>
    <cfRule type="expression" dxfId="16" priority="2" stopIfTrue="1">
      <formula>MATCH(L68,(((#REF!))),0)&gt;0</formula>
    </cfRule>
  </conditionalFormatting>
  <conditionalFormatting sqref="L80:M82">
    <cfRule type="expression" dxfId="15" priority="5" stopIfTrue="1">
      <formula>NOT(MONTH(L80)=$C$42)</formula>
    </cfRule>
    <cfRule type="expression" dxfId="14" priority="6" stopIfTrue="1">
      <formula>MATCH(L80,(((#REF!))),0)&gt;0</formula>
    </cfRule>
  </conditionalFormatting>
  <conditionalFormatting sqref="Q14">
    <cfRule type="expression" dxfId="13" priority="3" stopIfTrue="1">
      <formula>NOT(MONTH(Q14)=$C$42)</formula>
    </cfRule>
    <cfRule type="expression" dxfId="12" priority="4" stopIfTrue="1">
      <formula>MATCH(Q14,(((#REF!))),0)&gt;0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5B610-FF8C-A346-B8AE-0011613D68AD}">
  <sheetPr>
    <tabColor rgb="FF92D050"/>
  </sheetPr>
  <dimension ref="B1:S883"/>
  <sheetViews>
    <sheetView topLeftCell="B1" zoomScale="85" zoomScaleNormal="85" workbookViewId="0">
      <selection activeCell="F103" sqref="F103"/>
    </sheetView>
  </sheetViews>
  <sheetFormatPr defaultColWidth="8.77734375" defaultRowHeight="14.4" x14ac:dyDescent="0.3"/>
  <cols>
    <col min="2" max="8" width="20.44140625" style="14" customWidth="1"/>
    <col min="9" max="10" width="20.44140625" style="18" customWidth="1"/>
    <col min="11" max="12" width="20.44140625" style="14" customWidth="1"/>
    <col min="13" max="13" width="20.44140625" style="1" customWidth="1"/>
    <col min="14" max="14" width="20.44140625" customWidth="1"/>
    <col min="15" max="15" width="12.44140625" customWidth="1"/>
  </cols>
  <sheetData>
    <row r="1" spans="2:19" ht="15" thickBo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2:19" ht="20.25" customHeight="1" x14ac:dyDescent="0.3">
      <c r="B2" s="134" t="s">
        <v>0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6"/>
    </row>
    <row r="3" spans="2:19" ht="20.25" customHeight="1" x14ac:dyDescent="0.3">
      <c r="B3" s="137" t="s">
        <v>1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9"/>
    </row>
    <row r="4" spans="2:19" ht="20.25" customHeight="1" thickBot="1" x14ac:dyDescent="0.35">
      <c r="B4" s="140" t="s">
        <v>57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2"/>
    </row>
    <row r="5" spans="2:19" ht="40.049999999999997" customHeight="1" thickBot="1" x14ac:dyDescent="0.35">
      <c r="B5" s="143" t="s">
        <v>85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5"/>
    </row>
    <row r="6" spans="2:19" ht="40.049999999999997" customHeight="1" x14ac:dyDescent="0.3">
      <c r="B6" s="121" t="s">
        <v>14</v>
      </c>
      <c r="C6" s="149" t="s">
        <v>18</v>
      </c>
      <c r="D6" s="150"/>
      <c r="E6" s="151"/>
      <c r="F6" s="161" t="s">
        <v>19</v>
      </c>
      <c r="G6" s="162"/>
      <c r="H6" s="159" t="s">
        <v>20</v>
      </c>
      <c r="I6" s="160"/>
      <c r="J6" s="157" t="s">
        <v>21</v>
      </c>
      <c r="K6" s="158"/>
      <c r="L6" s="155" t="s">
        <v>22</v>
      </c>
      <c r="M6" s="156"/>
      <c r="N6" s="152" t="s">
        <v>88</v>
      </c>
    </row>
    <row r="7" spans="2:19" ht="40.049999999999997" customHeight="1" x14ac:dyDescent="0.3">
      <c r="B7" s="122" t="s">
        <v>2</v>
      </c>
      <c r="C7" s="50" t="s">
        <v>23</v>
      </c>
      <c r="D7" s="42" t="s">
        <v>24</v>
      </c>
      <c r="E7" s="51" t="s">
        <v>25</v>
      </c>
      <c r="F7" s="52" t="s">
        <v>26</v>
      </c>
      <c r="G7" s="53" t="s">
        <v>68</v>
      </c>
      <c r="H7" s="44" t="s">
        <v>27</v>
      </c>
      <c r="I7" s="54" t="s">
        <v>28</v>
      </c>
      <c r="J7" s="45" t="s">
        <v>29</v>
      </c>
      <c r="K7" s="55" t="s">
        <v>30</v>
      </c>
      <c r="L7" s="56" t="s">
        <v>31</v>
      </c>
      <c r="M7" s="57" t="s">
        <v>32</v>
      </c>
      <c r="N7" s="153"/>
    </row>
    <row r="8" spans="2:19" ht="40.049999999999997" customHeight="1" thickBot="1" x14ac:dyDescent="0.35">
      <c r="B8" s="123" t="s">
        <v>3</v>
      </c>
      <c r="C8" s="3" t="s">
        <v>15</v>
      </c>
      <c r="D8" s="21" t="s">
        <v>16</v>
      </c>
      <c r="E8" s="21" t="s">
        <v>35</v>
      </c>
      <c r="F8" s="21" t="s">
        <v>66</v>
      </c>
      <c r="G8" s="21" t="s">
        <v>36</v>
      </c>
      <c r="H8" s="21" t="s">
        <v>54</v>
      </c>
      <c r="I8" s="21" t="s">
        <v>38</v>
      </c>
      <c r="J8" s="21" t="s">
        <v>39</v>
      </c>
      <c r="K8" s="21" t="s">
        <v>13</v>
      </c>
      <c r="L8" s="3" t="s">
        <v>70</v>
      </c>
      <c r="M8" s="28" t="s">
        <v>72</v>
      </c>
      <c r="N8" s="154"/>
    </row>
    <row r="9" spans="2:19" ht="40.049999999999997" customHeight="1" thickBot="1" x14ac:dyDescent="0.35">
      <c r="B9" s="146" t="s">
        <v>86</v>
      </c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8"/>
      <c r="Q9" s="85"/>
      <c r="R9" s="86" t="s">
        <v>59</v>
      </c>
      <c r="S9" s="86" t="s">
        <v>58</v>
      </c>
    </row>
    <row r="10" spans="2:19" ht="20.25" customHeight="1" thickBot="1" x14ac:dyDescent="0.35">
      <c r="B10" s="170"/>
      <c r="C10" s="206" t="s">
        <v>4</v>
      </c>
      <c r="D10" s="207"/>
      <c r="E10" s="23" t="s">
        <v>73</v>
      </c>
      <c r="F10" s="24" t="s">
        <v>74</v>
      </c>
      <c r="G10" s="24" t="s">
        <v>75</v>
      </c>
      <c r="H10" s="24" t="s">
        <v>76</v>
      </c>
      <c r="I10" s="24" t="s">
        <v>77</v>
      </c>
      <c r="J10" s="24" t="s">
        <v>78</v>
      </c>
      <c r="K10" s="24" t="s">
        <v>79</v>
      </c>
      <c r="L10" s="25" t="s">
        <v>80</v>
      </c>
      <c r="M10" s="26" t="s">
        <v>81</v>
      </c>
      <c r="N10" s="208"/>
      <c r="O10" s="30"/>
      <c r="Q10" s="98" t="s">
        <v>41</v>
      </c>
      <c r="R10" s="91">
        <v>14</v>
      </c>
      <c r="S10" s="91">
        <f>COUNTIF($B$11:$N$99,"Medicina urg.")</f>
        <v>14</v>
      </c>
    </row>
    <row r="11" spans="2:19" ht="20.25" customHeight="1" x14ac:dyDescent="0.3">
      <c r="B11" s="171"/>
      <c r="C11" s="81" t="s">
        <v>7</v>
      </c>
      <c r="D11" s="82">
        <v>45931</v>
      </c>
      <c r="E11" s="225" t="s">
        <v>12</v>
      </c>
      <c r="F11" s="226"/>
      <c r="G11" s="226"/>
      <c r="H11" s="226"/>
      <c r="I11" s="226"/>
      <c r="J11" s="226"/>
      <c r="K11" s="226"/>
      <c r="L11" s="226"/>
      <c r="M11" s="227"/>
      <c r="N11" s="209"/>
      <c r="O11" s="30"/>
      <c r="Q11" s="106" t="s">
        <v>48</v>
      </c>
      <c r="R11" s="91">
        <v>14</v>
      </c>
      <c r="S11" s="91">
        <f>COUNTIF($B$11:$N$99,"Chir. Urgenza")</f>
        <v>14</v>
      </c>
    </row>
    <row r="12" spans="2:19" ht="20.25" customHeight="1" x14ac:dyDescent="0.3">
      <c r="B12" s="171"/>
      <c r="C12" s="80" t="s">
        <v>8</v>
      </c>
      <c r="D12" s="83">
        <v>45932</v>
      </c>
      <c r="E12" s="184"/>
      <c r="F12" s="185"/>
      <c r="G12" s="185"/>
      <c r="H12" s="185"/>
      <c r="I12" s="185"/>
      <c r="J12" s="185"/>
      <c r="K12" s="185"/>
      <c r="L12" s="185"/>
      <c r="M12" s="186"/>
      <c r="N12" s="209"/>
      <c r="O12" s="30"/>
      <c r="Q12" s="107" t="s">
        <v>49</v>
      </c>
      <c r="R12" s="91">
        <v>14</v>
      </c>
      <c r="S12" s="91">
        <f>COUNTIF($B$11:$N$99,"Anestesiologia")</f>
        <v>14</v>
      </c>
    </row>
    <row r="13" spans="2:19" ht="20.25" customHeight="1" x14ac:dyDescent="0.3">
      <c r="B13" s="171"/>
      <c r="C13" s="80" t="s">
        <v>9</v>
      </c>
      <c r="D13" s="83">
        <v>45933</v>
      </c>
      <c r="E13" s="196"/>
      <c r="F13" s="197"/>
      <c r="G13" s="197"/>
      <c r="H13" s="197"/>
      <c r="I13" s="197"/>
      <c r="J13" s="197"/>
      <c r="K13" s="197"/>
      <c r="L13" s="197"/>
      <c r="M13" s="205"/>
      <c r="N13" s="209"/>
      <c r="O13" s="30"/>
      <c r="Q13" s="108" t="s">
        <v>43</v>
      </c>
      <c r="R13" s="91">
        <v>21</v>
      </c>
      <c r="S13" s="91">
        <f>COUNTIF($B$11:$N$99,"Mal. Sangue")</f>
        <v>21</v>
      </c>
    </row>
    <row r="14" spans="2:19" ht="20.25" customHeight="1" x14ac:dyDescent="0.3">
      <c r="B14" s="171"/>
      <c r="C14" s="12" t="s">
        <v>10</v>
      </c>
      <c r="D14" s="88">
        <v>45934</v>
      </c>
      <c r="E14" s="200"/>
      <c r="F14" s="201"/>
      <c r="G14" s="201"/>
      <c r="H14" s="201"/>
      <c r="I14" s="201"/>
      <c r="J14" s="201"/>
      <c r="K14" s="201"/>
      <c r="L14" s="201"/>
      <c r="M14" s="202"/>
      <c r="N14" s="209"/>
      <c r="O14" s="30"/>
      <c r="Q14" s="109" t="s">
        <v>42</v>
      </c>
      <c r="R14" s="91">
        <v>14</v>
      </c>
      <c r="S14" s="91">
        <f>COUNTIF($B$11:$N$99,"Oncologia")</f>
        <v>14</v>
      </c>
    </row>
    <row r="15" spans="2:19" ht="20.25" customHeight="1" x14ac:dyDescent="0.3">
      <c r="B15" s="171"/>
      <c r="C15" s="12" t="s">
        <v>11</v>
      </c>
      <c r="D15" s="84">
        <v>45935</v>
      </c>
      <c r="E15" s="200"/>
      <c r="F15" s="201"/>
      <c r="G15" s="201"/>
      <c r="H15" s="201"/>
      <c r="I15" s="201"/>
      <c r="J15" s="201"/>
      <c r="K15" s="201"/>
      <c r="L15" s="201"/>
      <c r="M15" s="202"/>
      <c r="N15" s="209"/>
      <c r="O15" s="30"/>
      <c r="Q15" s="99" t="s">
        <v>45</v>
      </c>
      <c r="R15" s="91">
        <v>21</v>
      </c>
      <c r="S15" s="91">
        <f>COUNTIF($B$11:$N$99,"Geriatria")</f>
        <v>21</v>
      </c>
    </row>
    <row r="16" spans="2:19" ht="20.25" customHeight="1" x14ac:dyDescent="0.3">
      <c r="B16" s="171"/>
      <c r="C16" s="80" t="s">
        <v>5</v>
      </c>
      <c r="D16" s="83">
        <v>45936</v>
      </c>
      <c r="E16" s="39" t="s">
        <v>40</v>
      </c>
      <c r="F16" s="40" t="s">
        <v>40</v>
      </c>
      <c r="G16" s="40" t="s">
        <v>40</v>
      </c>
      <c r="H16" s="46" t="s">
        <v>48</v>
      </c>
      <c r="I16" s="46" t="s">
        <v>48</v>
      </c>
      <c r="J16" s="9"/>
      <c r="K16" s="43" t="s">
        <v>42</v>
      </c>
      <c r="L16" s="43" t="s">
        <v>42</v>
      </c>
      <c r="M16" s="60" t="s">
        <v>42</v>
      </c>
      <c r="N16" s="209"/>
      <c r="O16" s="30"/>
      <c r="Q16" s="93" t="s">
        <v>44</v>
      </c>
      <c r="R16" s="91">
        <v>14</v>
      </c>
      <c r="S16" s="91">
        <f>COUNTIF($B$11:$N$99,"Reumatologia")</f>
        <v>14</v>
      </c>
    </row>
    <row r="17" spans="2:19" ht="20.25" customHeight="1" x14ac:dyDescent="0.3">
      <c r="B17" s="171"/>
      <c r="C17" s="80" t="s">
        <v>6</v>
      </c>
      <c r="D17" s="87">
        <v>45937</v>
      </c>
      <c r="E17" s="39" t="s">
        <v>40</v>
      </c>
      <c r="F17" s="40" t="s">
        <v>40</v>
      </c>
      <c r="G17" s="40" t="s">
        <v>40</v>
      </c>
      <c r="H17" s="46" t="s">
        <v>48</v>
      </c>
      <c r="I17" s="46" t="s">
        <v>48</v>
      </c>
      <c r="J17" s="9"/>
      <c r="K17" s="38" t="s">
        <v>44</v>
      </c>
      <c r="L17" s="38" t="s">
        <v>44</v>
      </c>
      <c r="M17" s="61" t="s">
        <v>44</v>
      </c>
      <c r="N17" s="209"/>
      <c r="O17" s="30"/>
      <c r="Q17" s="94" t="s">
        <v>40</v>
      </c>
      <c r="R17" s="91">
        <v>35</v>
      </c>
      <c r="S17" s="91">
        <f>COUNTIF($B$11:$N$99,"Medicina Interna")</f>
        <v>35</v>
      </c>
    </row>
    <row r="18" spans="2:19" ht="20.25" customHeight="1" x14ac:dyDescent="0.3">
      <c r="B18" s="171"/>
      <c r="C18" s="80" t="s">
        <v>7</v>
      </c>
      <c r="D18" s="83">
        <v>45938</v>
      </c>
      <c r="E18" s="39" t="s">
        <v>40</v>
      </c>
      <c r="F18" s="40" t="s">
        <v>40</v>
      </c>
      <c r="G18" s="40" t="s">
        <v>40</v>
      </c>
      <c r="H18" s="46" t="s">
        <v>48</v>
      </c>
      <c r="I18" s="46" t="s">
        <v>48</v>
      </c>
      <c r="J18" s="9"/>
      <c r="K18" s="38" t="s">
        <v>44</v>
      </c>
      <c r="L18" s="38" t="s">
        <v>44</v>
      </c>
      <c r="M18" s="61" t="s">
        <v>44</v>
      </c>
      <c r="N18" s="209"/>
      <c r="O18" s="30"/>
      <c r="Q18" s="100" t="s">
        <v>50</v>
      </c>
      <c r="R18" s="91">
        <v>14</v>
      </c>
      <c r="S18" s="91">
        <f>COUNTIF($B$11:$N$99,"Medicina Famiglia")</f>
        <v>14</v>
      </c>
    </row>
    <row r="19" spans="2:19" ht="20.25" customHeight="1" x14ac:dyDescent="0.3">
      <c r="B19" s="171"/>
      <c r="C19" s="80" t="s">
        <v>8</v>
      </c>
      <c r="D19" s="83">
        <v>45939</v>
      </c>
      <c r="E19" s="39" t="s">
        <v>40</v>
      </c>
      <c r="F19" s="40" t="s">
        <v>40</v>
      </c>
      <c r="G19" s="40" t="s">
        <v>40</v>
      </c>
      <c r="H19" s="46" t="s">
        <v>48</v>
      </c>
      <c r="I19" s="46" t="s">
        <v>48</v>
      </c>
      <c r="J19" s="9"/>
      <c r="K19" s="43" t="s">
        <v>42</v>
      </c>
      <c r="L19" s="43" t="s">
        <v>42</v>
      </c>
      <c r="M19" s="60" t="s">
        <v>42</v>
      </c>
      <c r="N19" s="209"/>
      <c r="O19" s="30"/>
      <c r="Q19" s="110" t="s">
        <v>46</v>
      </c>
      <c r="R19" s="91">
        <v>35</v>
      </c>
      <c r="S19" s="91">
        <f>COUNTIF($B$11:$N$99,"Chirurgia Gen.")</f>
        <v>35</v>
      </c>
    </row>
    <row r="20" spans="2:19" ht="20.25" customHeight="1" x14ac:dyDescent="0.3">
      <c r="B20" s="171"/>
      <c r="C20" s="80" t="s">
        <v>9</v>
      </c>
      <c r="D20" s="87">
        <v>45940</v>
      </c>
      <c r="E20" s="39" t="s">
        <v>40</v>
      </c>
      <c r="F20" s="40" t="s">
        <v>40</v>
      </c>
      <c r="G20" s="40" t="s">
        <v>40</v>
      </c>
      <c r="H20" s="46" t="s">
        <v>48</v>
      </c>
      <c r="I20" s="46" t="s">
        <v>48</v>
      </c>
      <c r="J20" s="9"/>
      <c r="K20" s="43" t="s">
        <v>42</v>
      </c>
      <c r="L20" s="43" t="s">
        <v>42</v>
      </c>
      <c r="M20" s="60" t="s">
        <v>42</v>
      </c>
      <c r="N20" s="209"/>
      <c r="O20" s="30"/>
      <c r="Q20" s="111" t="s">
        <v>47</v>
      </c>
      <c r="R20" s="91">
        <v>14</v>
      </c>
      <c r="S20" s="91">
        <f>COUNTIF($B$11:$N$100,"Chir. Oncologica")</f>
        <v>14</v>
      </c>
    </row>
    <row r="21" spans="2:19" ht="20.25" customHeight="1" x14ac:dyDescent="0.3">
      <c r="B21" s="171"/>
      <c r="C21" s="12" t="s">
        <v>10</v>
      </c>
      <c r="D21" s="84">
        <v>45941</v>
      </c>
      <c r="E21" s="200"/>
      <c r="F21" s="201"/>
      <c r="G21" s="201"/>
      <c r="H21" s="201"/>
      <c r="I21" s="201"/>
      <c r="J21" s="201"/>
      <c r="K21" s="201"/>
      <c r="L21" s="201"/>
      <c r="M21" s="202"/>
      <c r="N21" s="209"/>
      <c r="O21" s="30"/>
    </row>
    <row r="22" spans="2:19" ht="20.25" customHeight="1" x14ac:dyDescent="0.3">
      <c r="B22" s="171"/>
      <c r="C22" s="12" t="s">
        <v>11</v>
      </c>
      <c r="D22" s="84">
        <v>45942</v>
      </c>
      <c r="E22" s="200"/>
      <c r="F22" s="201"/>
      <c r="G22" s="201"/>
      <c r="H22" s="201"/>
      <c r="I22" s="201"/>
      <c r="J22" s="201"/>
      <c r="K22" s="201"/>
      <c r="L22" s="201"/>
      <c r="M22" s="202"/>
      <c r="N22" s="209"/>
      <c r="O22" s="30"/>
    </row>
    <row r="23" spans="2:19" ht="20.25" customHeight="1" x14ac:dyDescent="0.3">
      <c r="B23" s="171"/>
      <c r="C23" s="80" t="s">
        <v>5</v>
      </c>
      <c r="D23" s="87">
        <v>45943</v>
      </c>
      <c r="E23" s="181" t="s">
        <v>12</v>
      </c>
      <c r="F23" s="182"/>
      <c r="G23" s="182"/>
      <c r="H23" s="182"/>
      <c r="I23" s="182"/>
      <c r="J23" s="182"/>
      <c r="K23" s="182"/>
      <c r="L23" s="182"/>
      <c r="M23" s="183"/>
      <c r="N23" s="209"/>
      <c r="O23" s="30"/>
    </row>
    <row r="24" spans="2:19" ht="20.25" customHeight="1" x14ac:dyDescent="0.3">
      <c r="B24" s="171"/>
      <c r="C24" s="80" t="s">
        <v>6</v>
      </c>
      <c r="D24" s="83">
        <v>45944</v>
      </c>
      <c r="E24" s="184"/>
      <c r="F24" s="185"/>
      <c r="G24" s="185"/>
      <c r="H24" s="185"/>
      <c r="I24" s="185"/>
      <c r="J24" s="185"/>
      <c r="K24" s="185"/>
      <c r="L24" s="185"/>
      <c r="M24" s="186"/>
      <c r="N24" s="209"/>
      <c r="O24" s="30"/>
    </row>
    <row r="25" spans="2:19" ht="20.25" customHeight="1" x14ac:dyDescent="0.3">
      <c r="B25" s="171"/>
      <c r="C25" s="80" t="s">
        <v>7</v>
      </c>
      <c r="D25" s="83">
        <v>45945</v>
      </c>
      <c r="E25" s="184"/>
      <c r="F25" s="185"/>
      <c r="G25" s="185"/>
      <c r="H25" s="185"/>
      <c r="I25" s="185"/>
      <c r="J25" s="185"/>
      <c r="K25" s="185"/>
      <c r="L25" s="185"/>
      <c r="M25" s="186"/>
      <c r="N25" s="209"/>
      <c r="O25" s="30"/>
    </row>
    <row r="26" spans="2:19" ht="20.25" customHeight="1" x14ac:dyDescent="0.3">
      <c r="B26" s="171"/>
      <c r="C26" s="80" t="s">
        <v>8</v>
      </c>
      <c r="D26" s="87">
        <v>45946</v>
      </c>
      <c r="E26" s="184"/>
      <c r="F26" s="185"/>
      <c r="G26" s="185"/>
      <c r="H26" s="185"/>
      <c r="I26" s="185"/>
      <c r="J26" s="185"/>
      <c r="K26" s="185"/>
      <c r="L26" s="185"/>
      <c r="M26" s="186"/>
      <c r="N26" s="209"/>
      <c r="O26" s="30"/>
    </row>
    <row r="27" spans="2:19" ht="20.25" customHeight="1" x14ac:dyDescent="0.3">
      <c r="B27" s="171"/>
      <c r="C27" s="80" t="s">
        <v>9</v>
      </c>
      <c r="D27" s="83">
        <v>45947</v>
      </c>
      <c r="E27" s="196"/>
      <c r="F27" s="197"/>
      <c r="G27" s="197"/>
      <c r="H27" s="197"/>
      <c r="I27" s="197"/>
      <c r="J27" s="197"/>
      <c r="K27" s="197"/>
      <c r="L27" s="197"/>
      <c r="M27" s="205"/>
      <c r="N27" s="209"/>
      <c r="O27" s="30"/>
    </row>
    <row r="28" spans="2:19" ht="20.25" customHeight="1" x14ac:dyDescent="0.3">
      <c r="B28" s="171"/>
      <c r="C28" s="12" t="s">
        <v>10</v>
      </c>
      <c r="D28" s="84">
        <v>45948</v>
      </c>
      <c r="E28" s="200"/>
      <c r="F28" s="201"/>
      <c r="G28" s="201"/>
      <c r="H28" s="201"/>
      <c r="I28" s="201"/>
      <c r="J28" s="201"/>
      <c r="K28" s="201"/>
      <c r="L28" s="201"/>
      <c r="M28" s="202"/>
      <c r="N28" s="209"/>
      <c r="O28" s="30"/>
    </row>
    <row r="29" spans="2:19" ht="20.25" customHeight="1" x14ac:dyDescent="0.3">
      <c r="B29" s="171"/>
      <c r="C29" s="12" t="s">
        <v>11</v>
      </c>
      <c r="D29" s="88">
        <v>45949</v>
      </c>
      <c r="E29" s="200"/>
      <c r="F29" s="201"/>
      <c r="G29" s="201"/>
      <c r="H29" s="201"/>
      <c r="I29" s="201"/>
      <c r="J29" s="201"/>
      <c r="K29" s="201"/>
      <c r="L29" s="201"/>
      <c r="M29" s="202"/>
      <c r="N29" s="209"/>
      <c r="O29" s="30"/>
    </row>
    <row r="30" spans="2:19" ht="20.25" customHeight="1" x14ac:dyDescent="0.3">
      <c r="B30" s="171"/>
      <c r="C30" s="80" t="s">
        <v>5</v>
      </c>
      <c r="D30" s="83">
        <v>45950</v>
      </c>
      <c r="E30" s="39" t="s">
        <v>40</v>
      </c>
      <c r="F30" s="40" t="s">
        <v>40</v>
      </c>
      <c r="G30" s="40" t="s">
        <v>40</v>
      </c>
      <c r="H30" s="46" t="s">
        <v>48</v>
      </c>
      <c r="I30" s="46" t="s">
        <v>48</v>
      </c>
      <c r="J30" s="9"/>
      <c r="K30" s="43" t="s">
        <v>42</v>
      </c>
      <c r="L30" s="43" t="s">
        <v>42</v>
      </c>
      <c r="M30" s="60" t="s">
        <v>42</v>
      </c>
      <c r="N30" s="209"/>
      <c r="O30" s="30"/>
    </row>
    <row r="31" spans="2:19" ht="20.25" customHeight="1" x14ac:dyDescent="0.3">
      <c r="B31" s="171"/>
      <c r="C31" s="80" t="s">
        <v>6</v>
      </c>
      <c r="D31" s="83">
        <v>45951</v>
      </c>
      <c r="E31" s="39" t="s">
        <v>40</v>
      </c>
      <c r="F31" s="40" t="s">
        <v>40</v>
      </c>
      <c r="G31" s="40" t="s">
        <v>40</v>
      </c>
      <c r="H31" s="46" t="s">
        <v>48</v>
      </c>
      <c r="I31" s="46" t="s">
        <v>48</v>
      </c>
      <c r="J31" s="9"/>
      <c r="K31" s="38" t="s">
        <v>44</v>
      </c>
      <c r="L31" s="38" t="s">
        <v>44</v>
      </c>
      <c r="M31" s="61" t="s">
        <v>44</v>
      </c>
      <c r="N31" s="209"/>
      <c r="O31" s="30"/>
    </row>
    <row r="32" spans="2:19" ht="20.25" customHeight="1" x14ac:dyDescent="0.3">
      <c r="B32" s="171"/>
      <c r="C32" s="80" t="s">
        <v>7</v>
      </c>
      <c r="D32" s="87">
        <v>45952</v>
      </c>
      <c r="E32" s="39" t="s">
        <v>40</v>
      </c>
      <c r="F32" s="40" t="s">
        <v>40</v>
      </c>
      <c r="G32" s="40" t="s">
        <v>40</v>
      </c>
      <c r="H32" s="62" t="s">
        <v>45</v>
      </c>
      <c r="I32" s="62" t="s">
        <v>45</v>
      </c>
      <c r="J32" s="9"/>
      <c r="K32" s="38" t="s">
        <v>44</v>
      </c>
      <c r="L32" s="38" t="s">
        <v>44</v>
      </c>
      <c r="M32" s="61" t="s">
        <v>44</v>
      </c>
      <c r="N32" s="209"/>
      <c r="O32" s="30"/>
    </row>
    <row r="33" spans="2:15" ht="20.25" customHeight="1" x14ac:dyDescent="0.3">
      <c r="B33" s="171"/>
      <c r="C33" s="80" t="s">
        <v>8</v>
      </c>
      <c r="D33" s="83">
        <v>45953</v>
      </c>
      <c r="E33" s="39" t="s">
        <v>40</v>
      </c>
      <c r="F33" s="40" t="s">
        <v>40</v>
      </c>
      <c r="G33" s="40" t="s">
        <v>40</v>
      </c>
      <c r="H33" s="62" t="s">
        <v>45</v>
      </c>
      <c r="I33" s="62" t="s">
        <v>45</v>
      </c>
      <c r="J33" s="9"/>
      <c r="K33" s="43" t="s">
        <v>42</v>
      </c>
      <c r="L33" s="43" t="s">
        <v>42</v>
      </c>
      <c r="M33" s="34"/>
      <c r="N33" s="209"/>
      <c r="O33" s="30"/>
    </row>
    <row r="34" spans="2:15" ht="20.25" customHeight="1" x14ac:dyDescent="0.3">
      <c r="B34" s="171"/>
      <c r="C34" s="80" t="s">
        <v>9</v>
      </c>
      <c r="D34" s="83">
        <v>45954</v>
      </c>
      <c r="E34" s="39" t="s">
        <v>40</v>
      </c>
      <c r="F34" s="40" t="s">
        <v>40</v>
      </c>
      <c r="G34" s="40" t="s">
        <v>40</v>
      </c>
      <c r="H34" s="62" t="s">
        <v>45</v>
      </c>
      <c r="I34" s="62" t="s">
        <v>45</v>
      </c>
      <c r="J34" s="9"/>
      <c r="K34" s="38" t="s">
        <v>44</v>
      </c>
      <c r="L34" s="38" t="s">
        <v>44</v>
      </c>
      <c r="M34" s="34"/>
      <c r="N34" s="209"/>
      <c r="O34" s="30"/>
    </row>
    <row r="35" spans="2:15" ht="20.25" customHeight="1" x14ac:dyDescent="0.3">
      <c r="B35" s="171"/>
      <c r="C35" s="12" t="s">
        <v>10</v>
      </c>
      <c r="D35" s="88">
        <v>45955</v>
      </c>
      <c r="E35" s="200"/>
      <c r="F35" s="201"/>
      <c r="G35" s="201"/>
      <c r="H35" s="201"/>
      <c r="I35" s="201"/>
      <c r="J35" s="201"/>
      <c r="K35" s="201"/>
      <c r="L35" s="201"/>
      <c r="M35" s="202"/>
      <c r="N35" s="209"/>
      <c r="O35" s="30"/>
    </row>
    <row r="36" spans="2:15" ht="20.25" customHeight="1" x14ac:dyDescent="0.3">
      <c r="B36" s="171"/>
      <c r="C36" s="12" t="s">
        <v>11</v>
      </c>
      <c r="D36" s="84">
        <v>45956</v>
      </c>
      <c r="E36" s="200"/>
      <c r="F36" s="201"/>
      <c r="G36" s="201"/>
      <c r="H36" s="201"/>
      <c r="I36" s="201"/>
      <c r="J36" s="201"/>
      <c r="K36" s="201"/>
      <c r="L36" s="201"/>
      <c r="M36" s="202"/>
      <c r="N36" s="209"/>
      <c r="O36" s="30"/>
    </row>
    <row r="37" spans="2:15" ht="20.25" customHeight="1" x14ac:dyDescent="0.3">
      <c r="B37" s="171"/>
      <c r="C37" s="80" t="s">
        <v>5</v>
      </c>
      <c r="D37" s="83">
        <v>45957</v>
      </c>
      <c r="E37" s="181" t="s">
        <v>12</v>
      </c>
      <c r="F37" s="182"/>
      <c r="G37" s="182"/>
      <c r="H37" s="182"/>
      <c r="I37" s="182"/>
      <c r="J37" s="182"/>
      <c r="K37" s="182"/>
      <c r="L37" s="182"/>
      <c r="M37" s="183"/>
      <c r="N37" s="209"/>
      <c r="O37" s="30"/>
    </row>
    <row r="38" spans="2:15" ht="20.25" customHeight="1" x14ac:dyDescent="0.3">
      <c r="B38" s="171"/>
      <c r="C38" s="80" t="s">
        <v>6</v>
      </c>
      <c r="D38" s="87">
        <v>45958</v>
      </c>
      <c r="E38" s="184"/>
      <c r="F38" s="185"/>
      <c r="G38" s="185"/>
      <c r="H38" s="185"/>
      <c r="I38" s="185"/>
      <c r="J38" s="185"/>
      <c r="K38" s="185"/>
      <c r="L38" s="185"/>
      <c r="M38" s="186"/>
      <c r="N38" s="209"/>
      <c r="O38" s="30"/>
    </row>
    <row r="39" spans="2:15" ht="20.25" customHeight="1" x14ac:dyDescent="0.3">
      <c r="B39" s="171"/>
      <c r="C39" s="80" t="s">
        <v>7</v>
      </c>
      <c r="D39" s="83">
        <v>45959</v>
      </c>
      <c r="E39" s="184"/>
      <c r="F39" s="185"/>
      <c r="G39" s="185"/>
      <c r="H39" s="185"/>
      <c r="I39" s="185"/>
      <c r="J39" s="185"/>
      <c r="K39" s="185"/>
      <c r="L39" s="185"/>
      <c r="M39" s="186"/>
      <c r="N39" s="209"/>
      <c r="O39" s="30"/>
    </row>
    <row r="40" spans="2:15" ht="20.25" customHeight="1" x14ac:dyDescent="0.3">
      <c r="B40" s="171"/>
      <c r="C40" s="80" t="s">
        <v>8</v>
      </c>
      <c r="D40" s="83">
        <v>45960</v>
      </c>
      <c r="E40" s="184"/>
      <c r="F40" s="185"/>
      <c r="G40" s="185"/>
      <c r="H40" s="185"/>
      <c r="I40" s="185"/>
      <c r="J40" s="185"/>
      <c r="K40" s="185"/>
      <c r="L40" s="185"/>
      <c r="M40" s="186"/>
      <c r="N40" s="209"/>
      <c r="O40" s="30"/>
    </row>
    <row r="41" spans="2:15" ht="20.25" customHeight="1" x14ac:dyDescent="0.3">
      <c r="B41" s="171"/>
      <c r="C41" s="80" t="s">
        <v>9</v>
      </c>
      <c r="D41" s="87">
        <v>45961</v>
      </c>
      <c r="E41" s="196"/>
      <c r="F41" s="197"/>
      <c r="G41" s="197"/>
      <c r="H41" s="197"/>
      <c r="I41" s="197"/>
      <c r="J41" s="197"/>
      <c r="K41" s="197"/>
      <c r="L41" s="197"/>
      <c r="M41" s="205"/>
      <c r="N41" s="209"/>
      <c r="O41" s="30"/>
    </row>
    <row r="42" spans="2:15" ht="20.25" customHeight="1" x14ac:dyDescent="0.3">
      <c r="B42" s="171"/>
      <c r="C42" s="12" t="s">
        <v>10</v>
      </c>
      <c r="D42" s="84">
        <v>45962</v>
      </c>
      <c r="E42" s="200"/>
      <c r="F42" s="201"/>
      <c r="G42" s="201"/>
      <c r="H42" s="201"/>
      <c r="I42" s="201"/>
      <c r="J42" s="201"/>
      <c r="K42" s="201"/>
      <c r="L42" s="201"/>
      <c r="M42" s="202"/>
      <c r="N42" s="209"/>
      <c r="O42" s="30"/>
    </row>
    <row r="43" spans="2:15" ht="20.25" customHeight="1" x14ac:dyDescent="0.3">
      <c r="B43" s="171"/>
      <c r="C43" s="12" t="s">
        <v>11</v>
      </c>
      <c r="D43" s="84">
        <v>45963</v>
      </c>
      <c r="E43" s="200"/>
      <c r="F43" s="201"/>
      <c r="G43" s="201"/>
      <c r="H43" s="201"/>
      <c r="I43" s="201"/>
      <c r="J43" s="201"/>
      <c r="K43" s="201"/>
      <c r="L43" s="201"/>
      <c r="M43" s="202"/>
      <c r="N43" s="209"/>
      <c r="O43" s="30"/>
    </row>
    <row r="44" spans="2:15" ht="20.25" customHeight="1" x14ac:dyDescent="0.3">
      <c r="B44" s="171"/>
      <c r="C44" s="80" t="s">
        <v>5</v>
      </c>
      <c r="D44" s="87">
        <v>45964</v>
      </c>
      <c r="E44" s="39" t="s">
        <v>40</v>
      </c>
      <c r="F44" s="40" t="s">
        <v>40</v>
      </c>
      <c r="G44" s="40" t="s">
        <v>40</v>
      </c>
      <c r="H44" s="62" t="s">
        <v>45</v>
      </c>
      <c r="I44" s="62" t="s">
        <v>45</v>
      </c>
      <c r="J44" s="9"/>
      <c r="K44" s="59" t="s">
        <v>41</v>
      </c>
      <c r="L44" s="59" t="s">
        <v>41</v>
      </c>
      <c r="M44" s="71" t="s">
        <v>41</v>
      </c>
      <c r="N44" s="209"/>
      <c r="O44" s="30"/>
    </row>
    <row r="45" spans="2:15" ht="20.25" customHeight="1" x14ac:dyDescent="0.3">
      <c r="B45" s="171"/>
      <c r="C45" s="80" t="s">
        <v>6</v>
      </c>
      <c r="D45" s="83">
        <v>45965</v>
      </c>
      <c r="E45" s="39" t="s">
        <v>40</v>
      </c>
      <c r="F45" s="40" t="s">
        <v>40</v>
      </c>
      <c r="G45" s="62" t="s">
        <v>45</v>
      </c>
      <c r="H45" s="62" t="s">
        <v>45</v>
      </c>
      <c r="I45" s="62" t="s">
        <v>45</v>
      </c>
      <c r="J45" s="9"/>
      <c r="K45" s="59" t="s">
        <v>41</v>
      </c>
      <c r="L45" s="59" t="s">
        <v>41</v>
      </c>
      <c r="M45" s="71" t="s">
        <v>41</v>
      </c>
      <c r="N45" s="209"/>
      <c r="O45" s="30"/>
    </row>
    <row r="46" spans="2:15" ht="20.25" customHeight="1" x14ac:dyDescent="0.3">
      <c r="B46" s="171"/>
      <c r="C46" s="80" t="s">
        <v>7</v>
      </c>
      <c r="D46" s="83">
        <v>45966</v>
      </c>
      <c r="E46" s="68" t="s">
        <v>49</v>
      </c>
      <c r="F46" s="69" t="s">
        <v>49</v>
      </c>
      <c r="G46" s="62" t="s">
        <v>45</v>
      </c>
      <c r="H46" s="62" t="s">
        <v>45</v>
      </c>
      <c r="I46" s="62" t="s">
        <v>45</v>
      </c>
      <c r="J46" s="9"/>
      <c r="K46" s="59" t="s">
        <v>41</v>
      </c>
      <c r="L46" s="59" t="s">
        <v>41</v>
      </c>
      <c r="M46" s="71" t="s">
        <v>41</v>
      </c>
      <c r="N46" s="209"/>
      <c r="O46" s="30"/>
    </row>
    <row r="47" spans="2:15" ht="20.25" customHeight="1" x14ac:dyDescent="0.3">
      <c r="B47" s="171"/>
      <c r="C47" s="80" t="s">
        <v>8</v>
      </c>
      <c r="D47" s="87">
        <v>45967</v>
      </c>
      <c r="E47" s="68" t="s">
        <v>49</v>
      </c>
      <c r="F47" s="69" t="s">
        <v>49</v>
      </c>
      <c r="G47" s="62" t="s">
        <v>45</v>
      </c>
      <c r="H47" s="62" t="s">
        <v>45</v>
      </c>
      <c r="I47" s="62" t="s">
        <v>45</v>
      </c>
      <c r="J47" s="9"/>
      <c r="K47" s="59" t="s">
        <v>41</v>
      </c>
      <c r="L47" s="59" t="s">
        <v>41</v>
      </c>
      <c r="M47" s="71" t="s">
        <v>41</v>
      </c>
      <c r="N47" s="209"/>
      <c r="O47" s="30"/>
    </row>
    <row r="48" spans="2:15" ht="20.25" customHeight="1" x14ac:dyDescent="0.3">
      <c r="B48" s="171"/>
      <c r="C48" s="80" t="s">
        <v>9</v>
      </c>
      <c r="D48" s="83">
        <v>45968</v>
      </c>
      <c r="E48" s="68" t="s">
        <v>49</v>
      </c>
      <c r="F48" s="69" t="s">
        <v>49</v>
      </c>
      <c r="G48" s="72" t="s">
        <v>49</v>
      </c>
      <c r="H48" s="62" t="s">
        <v>45</v>
      </c>
      <c r="I48" s="62" t="s">
        <v>45</v>
      </c>
      <c r="J48" s="9"/>
      <c r="K48" s="59" t="s">
        <v>41</v>
      </c>
      <c r="L48" s="59" t="s">
        <v>41</v>
      </c>
      <c r="M48" s="29"/>
      <c r="N48" s="209"/>
      <c r="O48" s="30"/>
    </row>
    <row r="49" spans="2:15" ht="20.25" customHeight="1" x14ac:dyDescent="0.3">
      <c r="B49" s="171"/>
      <c r="C49" s="12" t="s">
        <v>10</v>
      </c>
      <c r="D49" s="84">
        <v>45969</v>
      </c>
      <c r="E49" s="200"/>
      <c r="F49" s="201"/>
      <c r="G49" s="201"/>
      <c r="H49" s="201"/>
      <c r="I49" s="201"/>
      <c r="J49" s="201"/>
      <c r="K49" s="201"/>
      <c r="L49" s="201"/>
      <c r="M49" s="202"/>
      <c r="N49" s="209"/>
      <c r="O49" s="30"/>
    </row>
    <row r="50" spans="2:15" ht="20.25" customHeight="1" x14ac:dyDescent="0.3">
      <c r="B50" s="171"/>
      <c r="C50" s="12" t="s">
        <v>11</v>
      </c>
      <c r="D50" s="88">
        <v>45970</v>
      </c>
      <c r="E50" s="200"/>
      <c r="F50" s="201"/>
      <c r="G50" s="201"/>
      <c r="H50" s="201"/>
      <c r="I50" s="201"/>
      <c r="J50" s="201"/>
      <c r="K50" s="201"/>
      <c r="L50" s="201"/>
      <c r="M50" s="202"/>
      <c r="N50" s="209"/>
      <c r="O50" s="30"/>
    </row>
    <row r="51" spans="2:15" ht="20.25" customHeight="1" x14ac:dyDescent="0.3">
      <c r="B51" s="171"/>
      <c r="C51" s="80" t="s">
        <v>5</v>
      </c>
      <c r="D51" s="83">
        <v>45971</v>
      </c>
      <c r="E51" s="181" t="s">
        <v>12</v>
      </c>
      <c r="F51" s="182"/>
      <c r="G51" s="182"/>
      <c r="H51" s="182"/>
      <c r="I51" s="182"/>
      <c r="J51" s="182"/>
      <c r="K51" s="182"/>
      <c r="L51" s="182"/>
      <c r="M51" s="183"/>
      <c r="N51" s="209"/>
      <c r="O51" s="30"/>
    </row>
    <row r="52" spans="2:15" ht="20.25" customHeight="1" x14ac:dyDescent="0.3">
      <c r="B52" s="171"/>
      <c r="C52" s="80" t="s">
        <v>6</v>
      </c>
      <c r="D52" s="83">
        <v>45972</v>
      </c>
      <c r="E52" s="184"/>
      <c r="F52" s="185"/>
      <c r="G52" s="185"/>
      <c r="H52" s="185"/>
      <c r="I52" s="185"/>
      <c r="J52" s="185"/>
      <c r="K52" s="185"/>
      <c r="L52" s="185"/>
      <c r="M52" s="186"/>
      <c r="N52" s="209"/>
      <c r="O52" s="30"/>
    </row>
    <row r="53" spans="2:15" ht="20.25" customHeight="1" x14ac:dyDescent="0.3">
      <c r="B53" s="171"/>
      <c r="C53" s="80" t="s">
        <v>7</v>
      </c>
      <c r="D53" s="87">
        <v>45973</v>
      </c>
      <c r="E53" s="184"/>
      <c r="F53" s="185"/>
      <c r="G53" s="185"/>
      <c r="H53" s="185"/>
      <c r="I53" s="185"/>
      <c r="J53" s="185"/>
      <c r="K53" s="185"/>
      <c r="L53" s="185"/>
      <c r="M53" s="186"/>
      <c r="N53" s="209"/>
      <c r="O53" s="30"/>
    </row>
    <row r="54" spans="2:15" ht="20.25" customHeight="1" x14ac:dyDescent="0.3">
      <c r="B54" s="171"/>
      <c r="C54" s="80" t="s">
        <v>8</v>
      </c>
      <c r="D54" s="83">
        <v>45974</v>
      </c>
      <c r="E54" s="184"/>
      <c r="F54" s="185"/>
      <c r="G54" s="185"/>
      <c r="H54" s="185"/>
      <c r="I54" s="185"/>
      <c r="J54" s="185"/>
      <c r="K54" s="185"/>
      <c r="L54" s="185"/>
      <c r="M54" s="186"/>
      <c r="N54" s="209"/>
      <c r="O54" s="30"/>
    </row>
    <row r="55" spans="2:15" ht="20.25" customHeight="1" x14ac:dyDescent="0.3">
      <c r="B55" s="171"/>
      <c r="C55" s="80" t="s">
        <v>9</v>
      </c>
      <c r="D55" s="83">
        <v>45975</v>
      </c>
      <c r="E55" s="196"/>
      <c r="F55" s="197"/>
      <c r="G55" s="197"/>
      <c r="H55" s="197"/>
      <c r="I55" s="197"/>
      <c r="J55" s="197"/>
      <c r="K55" s="197"/>
      <c r="L55" s="197"/>
      <c r="M55" s="205"/>
      <c r="N55" s="209"/>
      <c r="O55" s="30"/>
    </row>
    <row r="56" spans="2:15" ht="20.25" customHeight="1" x14ac:dyDescent="0.3">
      <c r="B56" s="171"/>
      <c r="C56" s="12" t="s">
        <v>10</v>
      </c>
      <c r="D56" s="88">
        <v>45976</v>
      </c>
      <c r="E56" s="200"/>
      <c r="F56" s="201"/>
      <c r="G56" s="201"/>
      <c r="H56" s="201"/>
      <c r="I56" s="201"/>
      <c r="J56" s="201"/>
      <c r="K56" s="201"/>
      <c r="L56" s="201"/>
      <c r="M56" s="202"/>
      <c r="N56" s="209"/>
      <c r="O56" s="30"/>
    </row>
    <row r="57" spans="2:15" ht="20.25" customHeight="1" x14ac:dyDescent="0.3">
      <c r="B57" s="171"/>
      <c r="C57" s="12" t="s">
        <v>11</v>
      </c>
      <c r="D57" s="84">
        <v>45977</v>
      </c>
      <c r="E57" s="200"/>
      <c r="F57" s="201"/>
      <c r="G57" s="201"/>
      <c r="H57" s="201"/>
      <c r="I57" s="201"/>
      <c r="J57" s="201"/>
      <c r="K57" s="201"/>
      <c r="L57" s="201"/>
      <c r="M57" s="202"/>
      <c r="N57" s="209"/>
      <c r="O57" s="30"/>
    </row>
    <row r="58" spans="2:15" ht="20.25" customHeight="1" x14ac:dyDescent="0.3">
      <c r="B58" s="171"/>
      <c r="C58" s="80" t="s">
        <v>5</v>
      </c>
      <c r="D58" s="83">
        <v>45978</v>
      </c>
      <c r="E58" s="68" t="s">
        <v>49</v>
      </c>
      <c r="F58" s="69" t="s">
        <v>49</v>
      </c>
      <c r="G58" s="72" t="s">
        <v>49</v>
      </c>
      <c r="H58" s="62" t="s">
        <v>45</v>
      </c>
      <c r="I58" s="73" t="s">
        <v>45</v>
      </c>
      <c r="J58" s="9"/>
      <c r="K58" s="74" t="s">
        <v>46</v>
      </c>
      <c r="L58" s="63" t="s">
        <v>46</v>
      </c>
      <c r="M58" s="64" t="s">
        <v>46</v>
      </c>
      <c r="N58" s="209"/>
      <c r="O58" s="30"/>
    </row>
    <row r="59" spans="2:15" ht="20.25" customHeight="1" x14ac:dyDescent="0.3">
      <c r="B59" s="171"/>
      <c r="C59" s="80" t="s">
        <v>6</v>
      </c>
      <c r="D59" s="87">
        <v>45979</v>
      </c>
      <c r="E59" s="68" t="s">
        <v>49</v>
      </c>
      <c r="F59" s="69" t="s">
        <v>49</v>
      </c>
      <c r="G59" s="66" t="s">
        <v>47</v>
      </c>
      <c r="H59" s="66" t="s">
        <v>47</v>
      </c>
      <c r="I59" s="75" t="s">
        <v>47</v>
      </c>
      <c r="J59" s="9"/>
      <c r="K59" s="74" t="s">
        <v>46</v>
      </c>
      <c r="L59" s="63" t="s">
        <v>46</v>
      </c>
      <c r="M59" s="64" t="s">
        <v>46</v>
      </c>
      <c r="N59" s="209"/>
      <c r="O59" s="30"/>
    </row>
    <row r="60" spans="2:15" ht="20.25" customHeight="1" x14ac:dyDescent="0.3">
      <c r="B60" s="171"/>
      <c r="C60" s="80" t="s">
        <v>7</v>
      </c>
      <c r="D60" s="83">
        <v>45980</v>
      </c>
      <c r="E60" s="68" t="s">
        <v>49</v>
      </c>
      <c r="F60" s="69" t="s">
        <v>49</v>
      </c>
      <c r="G60" s="66" t="s">
        <v>47</v>
      </c>
      <c r="H60" s="66" t="s">
        <v>47</v>
      </c>
      <c r="I60" s="75" t="s">
        <v>47</v>
      </c>
      <c r="J60" s="9"/>
      <c r="K60" s="74" t="s">
        <v>46</v>
      </c>
      <c r="L60" s="63" t="s">
        <v>46</v>
      </c>
      <c r="M60" s="64" t="s">
        <v>46</v>
      </c>
      <c r="N60" s="209"/>
      <c r="O60" s="30"/>
    </row>
    <row r="61" spans="2:15" ht="20.25" customHeight="1" x14ac:dyDescent="0.3">
      <c r="B61" s="171"/>
      <c r="C61" s="80" t="s">
        <v>8</v>
      </c>
      <c r="D61" s="83">
        <v>45981</v>
      </c>
      <c r="E61" s="48" t="s">
        <v>43</v>
      </c>
      <c r="F61" s="47" t="s">
        <v>43</v>
      </c>
      <c r="G61" s="47" t="s">
        <v>43</v>
      </c>
      <c r="H61" s="66" t="s">
        <v>47</v>
      </c>
      <c r="I61" s="75" t="s">
        <v>47</v>
      </c>
      <c r="J61" s="9"/>
      <c r="K61" s="74" t="s">
        <v>46</v>
      </c>
      <c r="L61" s="63" t="s">
        <v>46</v>
      </c>
      <c r="M61" s="64" t="s">
        <v>46</v>
      </c>
      <c r="N61" s="209"/>
      <c r="O61" s="30"/>
    </row>
    <row r="62" spans="2:15" ht="20.25" customHeight="1" x14ac:dyDescent="0.3">
      <c r="B62" s="171"/>
      <c r="C62" s="80" t="s">
        <v>9</v>
      </c>
      <c r="D62" s="87">
        <v>45982</v>
      </c>
      <c r="E62" s="48" t="s">
        <v>43</v>
      </c>
      <c r="F62" s="47" t="s">
        <v>43</v>
      </c>
      <c r="G62" s="47" t="s">
        <v>43</v>
      </c>
      <c r="H62" s="66" t="s">
        <v>47</v>
      </c>
      <c r="I62" s="75" t="s">
        <v>47</v>
      </c>
      <c r="J62" s="9"/>
      <c r="K62" s="74" t="s">
        <v>46</v>
      </c>
      <c r="L62" s="63" t="s">
        <v>46</v>
      </c>
      <c r="M62" s="64" t="s">
        <v>46</v>
      </c>
      <c r="N62" s="209"/>
      <c r="O62" s="30"/>
    </row>
    <row r="63" spans="2:15" ht="20.25" customHeight="1" x14ac:dyDescent="0.3">
      <c r="B63" s="171"/>
      <c r="C63" s="12" t="s">
        <v>10</v>
      </c>
      <c r="D63" s="84">
        <v>45983</v>
      </c>
      <c r="E63" s="200"/>
      <c r="F63" s="201"/>
      <c r="G63" s="201"/>
      <c r="H63" s="201"/>
      <c r="I63" s="201"/>
      <c r="J63" s="201"/>
      <c r="K63" s="201"/>
      <c r="L63" s="201"/>
      <c r="M63" s="202"/>
      <c r="N63" s="209"/>
      <c r="O63" s="30"/>
    </row>
    <row r="64" spans="2:15" ht="20.25" customHeight="1" x14ac:dyDescent="0.3">
      <c r="B64" s="171"/>
      <c r="C64" s="12" t="s">
        <v>11</v>
      </c>
      <c r="D64" s="84">
        <v>45984</v>
      </c>
      <c r="E64" s="200"/>
      <c r="F64" s="201"/>
      <c r="G64" s="201"/>
      <c r="H64" s="201"/>
      <c r="I64" s="201"/>
      <c r="J64" s="201"/>
      <c r="K64" s="201"/>
      <c r="L64" s="201"/>
      <c r="M64" s="202"/>
      <c r="N64" s="209"/>
      <c r="O64" s="30"/>
    </row>
    <row r="65" spans="2:15" ht="20.25" customHeight="1" x14ac:dyDescent="0.3">
      <c r="B65" s="171"/>
      <c r="C65" s="80" t="s">
        <v>5</v>
      </c>
      <c r="D65" s="87">
        <v>45985</v>
      </c>
      <c r="E65" s="181" t="s">
        <v>12</v>
      </c>
      <c r="F65" s="182"/>
      <c r="G65" s="182"/>
      <c r="H65" s="182"/>
      <c r="I65" s="182"/>
      <c r="J65" s="182"/>
      <c r="K65" s="182"/>
      <c r="L65" s="182"/>
      <c r="M65" s="183"/>
      <c r="N65" s="209"/>
      <c r="O65" s="30"/>
    </row>
    <row r="66" spans="2:15" ht="20.25" customHeight="1" x14ac:dyDescent="0.3">
      <c r="B66" s="171"/>
      <c r="C66" s="80" t="s">
        <v>6</v>
      </c>
      <c r="D66" s="83">
        <v>45986</v>
      </c>
      <c r="E66" s="184"/>
      <c r="F66" s="185"/>
      <c r="G66" s="185"/>
      <c r="H66" s="185"/>
      <c r="I66" s="185"/>
      <c r="J66" s="185"/>
      <c r="K66" s="185"/>
      <c r="L66" s="185"/>
      <c r="M66" s="186"/>
      <c r="N66" s="209"/>
      <c r="O66" s="30"/>
    </row>
    <row r="67" spans="2:15" ht="20.25" customHeight="1" x14ac:dyDescent="0.3">
      <c r="B67" s="171"/>
      <c r="C67" s="80" t="s">
        <v>7</v>
      </c>
      <c r="D67" s="83">
        <v>45987</v>
      </c>
      <c r="E67" s="184"/>
      <c r="F67" s="185"/>
      <c r="G67" s="185"/>
      <c r="H67" s="185"/>
      <c r="I67" s="185"/>
      <c r="J67" s="185"/>
      <c r="K67" s="185"/>
      <c r="L67" s="185"/>
      <c r="M67" s="186"/>
      <c r="N67" s="209"/>
      <c r="O67" s="30"/>
    </row>
    <row r="68" spans="2:15" ht="20.25" customHeight="1" x14ac:dyDescent="0.3">
      <c r="B68" s="171"/>
      <c r="C68" s="80" t="s">
        <v>8</v>
      </c>
      <c r="D68" s="87">
        <v>45988</v>
      </c>
      <c r="E68" s="184"/>
      <c r="F68" s="185"/>
      <c r="G68" s="185"/>
      <c r="H68" s="185"/>
      <c r="I68" s="185"/>
      <c r="J68" s="185"/>
      <c r="K68" s="185"/>
      <c r="L68" s="185"/>
      <c r="M68" s="186"/>
      <c r="N68" s="209"/>
      <c r="O68" s="30"/>
    </row>
    <row r="69" spans="2:15" ht="20.25" customHeight="1" x14ac:dyDescent="0.3">
      <c r="B69" s="171"/>
      <c r="C69" s="80" t="s">
        <v>9</v>
      </c>
      <c r="D69" s="83">
        <v>45989</v>
      </c>
      <c r="E69" s="196"/>
      <c r="F69" s="197"/>
      <c r="G69" s="197"/>
      <c r="H69" s="197"/>
      <c r="I69" s="197"/>
      <c r="J69" s="197"/>
      <c r="K69" s="197"/>
      <c r="L69" s="197"/>
      <c r="M69" s="205"/>
      <c r="N69" s="209"/>
      <c r="O69" s="30"/>
    </row>
    <row r="70" spans="2:15" ht="20.25" customHeight="1" x14ac:dyDescent="0.3">
      <c r="B70" s="171"/>
      <c r="C70" s="12" t="s">
        <v>10</v>
      </c>
      <c r="D70" s="84">
        <v>45990</v>
      </c>
      <c r="E70" s="200"/>
      <c r="F70" s="201"/>
      <c r="G70" s="201"/>
      <c r="H70" s="201"/>
      <c r="I70" s="201"/>
      <c r="J70" s="201"/>
      <c r="K70" s="201"/>
      <c r="L70" s="201"/>
      <c r="M70" s="202"/>
      <c r="N70" s="209"/>
      <c r="O70" s="30"/>
    </row>
    <row r="71" spans="2:15" ht="20.25" customHeight="1" x14ac:dyDescent="0.3">
      <c r="B71" s="171"/>
      <c r="C71" s="12" t="s">
        <v>11</v>
      </c>
      <c r="D71" s="88">
        <v>45991</v>
      </c>
      <c r="E71" s="200"/>
      <c r="F71" s="201"/>
      <c r="G71" s="201"/>
      <c r="H71" s="201"/>
      <c r="I71" s="201"/>
      <c r="J71" s="201"/>
      <c r="K71" s="201"/>
      <c r="L71" s="201"/>
      <c r="M71" s="202"/>
      <c r="N71" s="209"/>
      <c r="O71" s="30"/>
    </row>
    <row r="72" spans="2:15" ht="20.25" customHeight="1" x14ac:dyDescent="0.3">
      <c r="B72" s="171"/>
      <c r="C72" s="80" t="s">
        <v>5</v>
      </c>
      <c r="D72" s="83">
        <v>45992</v>
      </c>
      <c r="E72" s="48" t="s">
        <v>43</v>
      </c>
      <c r="F72" s="47" t="s">
        <v>43</v>
      </c>
      <c r="G72" s="103" t="s">
        <v>43</v>
      </c>
      <c r="H72" s="66" t="s">
        <v>47</v>
      </c>
      <c r="I72" s="66" t="s">
        <v>47</v>
      </c>
      <c r="J72" s="9"/>
      <c r="K72" s="74" t="s">
        <v>46</v>
      </c>
      <c r="L72" s="63" t="s">
        <v>46</v>
      </c>
      <c r="M72" s="64" t="s">
        <v>46</v>
      </c>
      <c r="N72" s="209"/>
      <c r="O72" s="30"/>
    </row>
    <row r="73" spans="2:15" ht="20.25" customHeight="1" x14ac:dyDescent="0.3">
      <c r="B73" s="171"/>
      <c r="C73" s="80" t="s">
        <v>6</v>
      </c>
      <c r="D73" s="83">
        <v>45993</v>
      </c>
      <c r="E73" s="48" t="s">
        <v>43</v>
      </c>
      <c r="F73" s="47" t="s">
        <v>43</v>
      </c>
      <c r="G73" s="97" t="s">
        <v>43</v>
      </c>
      <c r="H73" s="66" t="s">
        <v>47</v>
      </c>
      <c r="I73" s="75" t="s">
        <v>47</v>
      </c>
      <c r="J73" s="9"/>
      <c r="K73" s="74" t="s">
        <v>46</v>
      </c>
      <c r="L73" s="63" t="s">
        <v>46</v>
      </c>
      <c r="M73" s="64" t="s">
        <v>46</v>
      </c>
      <c r="N73" s="209"/>
      <c r="O73" s="30"/>
    </row>
    <row r="74" spans="2:15" ht="20.25" customHeight="1" x14ac:dyDescent="0.3">
      <c r="B74" s="171"/>
      <c r="C74" s="80" t="s">
        <v>7</v>
      </c>
      <c r="D74" s="87">
        <v>45994</v>
      </c>
      <c r="E74" s="48" t="s">
        <v>43</v>
      </c>
      <c r="F74" s="47" t="s">
        <v>43</v>
      </c>
      <c r="G74" s="97" t="s">
        <v>43</v>
      </c>
      <c r="I74" s="9"/>
      <c r="J74" s="9"/>
      <c r="K74" s="74" t="s">
        <v>46</v>
      </c>
      <c r="L74" s="63" t="s">
        <v>46</v>
      </c>
      <c r="M74" s="64" t="s">
        <v>46</v>
      </c>
      <c r="N74" s="209"/>
      <c r="O74" s="30"/>
    </row>
    <row r="75" spans="2:15" ht="20.25" customHeight="1" x14ac:dyDescent="0.3">
      <c r="B75" s="171"/>
      <c r="C75" s="80" t="s">
        <v>8</v>
      </c>
      <c r="D75" s="83">
        <v>45995</v>
      </c>
      <c r="E75" s="48" t="s">
        <v>43</v>
      </c>
      <c r="F75" s="47" t="s">
        <v>43</v>
      </c>
      <c r="G75" s="97" t="s">
        <v>43</v>
      </c>
      <c r="I75" s="14"/>
      <c r="J75" s="13"/>
      <c r="K75" s="74" t="s">
        <v>46</v>
      </c>
      <c r="L75" s="63" t="s">
        <v>46</v>
      </c>
      <c r="M75" s="64" t="s">
        <v>46</v>
      </c>
      <c r="N75" s="209"/>
      <c r="O75" s="30"/>
    </row>
    <row r="76" spans="2:15" ht="20.25" customHeight="1" x14ac:dyDescent="0.3">
      <c r="B76" s="171"/>
      <c r="C76" s="80" t="s">
        <v>9</v>
      </c>
      <c r="D76" s="83">
        <v>45996</v>
      </c>
      <c r="E76" s="48" t="s">
        <v>43</v>
      </c>
      <c r="F76" s="47" t="s">
        <v>43</v>
      </c>
      <c r="G76" s="97" t="s">
        <v>43</v>
      </c>
      <c r="H76" s="9"/>
      <c r="I76" s="9"/>
      <c r="J76" s="31"/>
      <c r="K76" s="74" t="s">
        <v>46</v>
      </c>
      <c r="L76" s="63" t="s">
        <v>46</v>
      </c>
      <c r="M76" s="64" t="s">
        <v>46</v>
      </c>
      <c r="N76" s="209"/>
      <c r="O76" s="30"/>
    </row>
    <row r="77" spans="2:15" ht="20.25" customHeight="1" x14ac:dyDescent="0.3">
      <c r="B77" s="171"/>
      <c r="C77" s="12" t="s">
        <v>10</v>
      </c>
      <c r="D77" s="88">
        <v>45997</v>
      </c>
      <c r="E77" s="200"/>
      <c r="F77" s="201"/>
      <c r="G77" s="201"/>
      <c r="H77" s="201"/>
      <c r="I77" s="201"/>
      <c r="J77" s="201"/>
      <c r="K77" s="201"/>
      <c r="L77" s="201"/>
      <c r="M77" s="202"/>
      <c r="N77" s="209"/>
      <c r="O77" s="30"/>
    </row>
    <row r="78" spans="2:15" ht="20.25" customHeight="1" x14ac:dyDescent="0.3">
      <c r="B78" s="171"/>
      <c r="C78" s="12" t="s">
        <v>11</v>
      </c>
      <c r="D78" s="84">
        <v>45998</v>
      </c>
      <c r="E78" s="200"/>
      <c r="F78" s="201"/>
      <c r="G78" s="201"/>
      <c r="H78" s="201"/>
      <c r="I78" s="201"/>
      <c r="J78" s="201"/>
      <c r="K78" s="201"/>
      <c r="L78" s="201"/>
      <c r="M78" s="202"/>
      <c r="N78" s="209"/>
      <c r="O78" s="30"/>
    </row>
    <row r="79" spans="2:15" ht="20.25" customHeight="1" x14ac:dyDescent="0.3">
      <c r="B79" s="171"/>
      <c r="C79" s="12" t="s">
        <v>5</v>
      </c>
      <c r="D79" s="84">
        <v>45999</v>
      </c>
      <c r="E79" s="200"/>
      <c r="F79" s="201"/>
      <c r="G79" s="201"/>
      <c r="H79" s="201"/>
      <c r="I79" s="201"/>
      <c r="J79" s="201"/>
      <c r="K79" s="201"/>
      <c r="L79" s="201"/>
      <c r="M79" s="202"/>
      <c r="N79" s="209"/>
      <c r="O79" s="30"/>
    </row>
    <row r="80" spans="2:15" ht="20.25" customHeight="1" x14ac:dyDescent="0.3">
      <c r="B80" s="171"/>
      <c r="C80" s="79" t="s">
        <v>6</v>
      </c>
      <c r="D80" s="87">
        <v>46000</v>
      </c>
      <c r="E80" s="181" t="s">
        <v>12</v>
      </c>
      <c r="F80" s="182"/>
      <c r="G80" s="182"/>
      <c r="H80" s="182"/>
      <c r="I80" s="182"/>
      <c r="J80" s="182"/>
      <c r="K80" s="182"/>
      <c r="L80" s="182"/>
      <c r="M80" s="183"/>
      <c r="N80" s="209"/>
      <c r="O80" s="30"/>
    </row>
    <row r="81" spans="2:15" ht="20.25" customHeight="1" x14ac:dyDescent="0.3">
      <c r="B81" s="171"/>
      <c r="C81" s="80" t="s">
        <v>7</v>
      </c>
      <c r="D81" s="83">
        <v>46001</v>
      </c>
      <c r="E81" s="184"/>
      <c r="F81" s="185"/>
      <c r="G81" s="185"/>
      <c r="H81" s="185"/>
      <c r="I81" s="185"/>
      <c r="J81" s="185"/>
      <c r="K81" s="185"/>
      <c r="L81" s="185"/>
      <c r="M81" s="186"/>
      <c r="N81" s="209"/>
      <c r="O81" s="30"/>
    </row>
    <row r="82" spans="2:15" ht="20.25" customHeight="1" x14ac:dyDescent="0.3">
      <c r="B82" s="171"/>
      <c r="C82" s="80" t="s">
        <v>8</v>
      </c>
      <c r="D82" s="83">
        <v>46002</v>
      </c>
      <c r="E82" s="184"/>
      <c r="F82" s="185"/>
      <c r="G82" s="185"/>
      <c r="H82" s="185"/>
      <c r="I82" s="185"/>
      <c r="J82" s="185"/>
      <c r="K82" s="185"/>
      <c r="L82" s="185"/>
      <c r="M82" s="186"/>
      <c r="N82" s="209"/>
      <c r="O82" s="30"/>
    </row>
    <row r="83" spans="2:15" ht="20.25" customHeight="1" x14ac:dyDescent="0.3">
      <c r="B83" s="171"/>
      <c r="C83" s="80" t="s">
        <v>9</v>
      </c>
      <c r="D83" s="87">
        <v>46003</v>
      </c>
      <c r="E83" s="196"/>
      <c r="F83" s="197"/>
      <c r="G83" s="197"/>
      <c r="H83" s="197"/>
      <c r="I83" s="197"/>
      <c r="J83" s="197"/>
      <c r="K83" s="197"/>
      <c r="L83" s="197"/>
      <c r="M83" s="205"/>
      <c r="N83" s="209"/>
      <c r="O83" s="30"/>
    </row>
    <row r="84" spans="2:15" ht="20.25" customHeight="1" x14ac:dyDescent="0.3">
      <c r="B84" s="171"/>
      <c r="C84" s="12" t="s">
        <v>10</v>
      </c>
      <c r="D84" s="84">
        <v>46004</v>
      </c>
      <c r="E84" s="200"/>
      <c r="F84" s="201"/>
      <c r="G84" s="201"/>
      <c r="H84" s="201"/>
      <c r="I84" s="201"/>
      <c r="J84" s="201"/>
      <c r="K84" s="201"/>
      <c r="L84" s="201"/>
      <c r="M84" s="202"/>
      <c r="N84" s="209"/>
      <c r="O84" s="30"/>
    </row>
    <row r="85" spans="2:15" ht="20.25" customHeight="1" thickBot="1" x14ac:dyDescent="0.35">
      <c r="B85" s="171"/>
      <c r="C85" s="89" t="s">
        <v>11</v>
      </c>
      <c r="D85" s="90">
        <v>46005</v>
      </c>
      <c r="E85" s="228"/>
      <c r="F85" s="229"/>
      <c r="G85" s="229"/>
      <c r="H85" s="229"/>
      <c r="I85" s="229"/>
      <c r="J85" s="229"/>
      <c r="K85" s="229"/>
      <c r="L85" s="229"/>
      <c r="M85" s="230"/>
      <c r="N85" s="209"/>
      <c r="O85" s="30"/>
    </row>
    <row r="86" spans="2:15" ht="20.25" customHeight="1" x14ac:dyDescent="0.3">
      <c r="B86" s="171"/>
      <c r="C86" s="177" t="s">
        <v>60</v>
      </c>
      <c r="D86" s="178"/>
      <c r="E86" s="178"/>
      <c r="F86" s="178"/>
      <c r="G86" s="178"/>
      <c r="H86" s="178"/>
      <c r="I86" s="178"/>
      <c r="J86" s="178"/>
      <c r="K86" s="178"/>
      <c r="L86" s="178"/>
      <c r="M86" s="203"/>
      <c r="N86" s="209"/>
      <c r="O86" s="30"/>
    </row>
    <row r="87" spans="2:15" ht="20.25" customHeight="1" thickBot="1" x14ac:dyDescent="0.35">
      <c r="B87" s="171"/>
      <c r="C87" s="179"/>
      <c r="D87" s="180"/>
      <c r="E87" s="180"/>
      <c r="F87" s="180"/>
      <c r="G87" s="180"/>
      <c r="H87" s="180"/>
      <c r="I87" s="180"/>
      <c r="J87" s="180"/>
      <c r="K87" s="180"/>
      <c r="L87" s="180"/>
      <c r="M87" s="204"/>
      <c r="N87" s="209"/>
      <c r="O87" s="30"/>
    </row>
    <row r="88" spans="2:15" ht="20.25" customHeight="1" x14ac:dyDescent="0.3">
      <c r="B88" s="171"/>
      <c r="C88" s="22" t="s">
        <v>7</v>
      </c>
      <c r="D88" s="95">
        <v>46029</v>
      </c>
      <c r="E88" s="92" t="s">
        <v>50</v>
      </c>
      <c r="F88" s="92" t="s">
        <v>50</v>
      </c>
      <c r="G88" s="92" t="s">
        <v>50</v>
      </c>
      <c r="H88" s="92" t="s">
        <v>50</v>
      </c>
      <c r="I88" s="112"/>
      <c r="J88" s="112"/>
      <c r="K88" s="113" t="s">
        <v>46</v>
      </c>
      <c r="L88" s="113" t="s">
        <v>46</v>
      </c>
      <c r="M88" s="114" t="s">
        <v>46</v>
      </c>
      <c r="N88" s="209"/>
      <c r="O88" s="30"/>
    </row>
    <row r="89" spans="2:15" ht="20.25" customHeight="1" x14ac:dyDescent="0.3">
      <c r="B89" s="171"/>
      <c r="C89" s="7" t="s">
        <v>8</v>
      </c>
      <c r="D89" s="124">
        <v>46030</v>
      </c>
      <c r="E89" s="10" t="s">
        <v>50</v>
      </c>
      <c r="F89" s="10" t="s">
        <v>50</v>
      </c>
      <c r="G89" s="10" t="s">
        <v>50</v>
      </c>
      <c r="H89" s="10" t="s">
        <v>50</v>
      </c>
      <c r="I89" s="77"/>
      <c r="J89" s="77"/>
      <c r="K89" s="63" t="s">
        <v>46</v>
      </c>
      <c r="L89" s="63" t="s">
        <v>46</v>
      </c>
      <c r="M89" s="15"/>
      <c r="N89" s="209"/>
      <c r="O89" s="30"/>
    </row>
    <row r="90" spans="2:15" ht="20.25" customHeight="1" x14ac:dyDescent="0.3">
      <c r="B90" s="171"/>
      <c r="C90" s="7" t="s">
        <v>9</v>
      </c>
      <c r="D90" s="124">
        <v>46031</v>
      </c>
      <c r="E90" s="10" t="s">
        <v>50</v>
      </c>
      <c r="F90" s="76" t="s">
        <v>50</v>
      </c>
      <c r="G90" s="10" t="s">
        <v>50</v>
      </c>
      <c r="H90" s="10" t="s">
        <v>50</v>
      </c>
      <c r="I90" s="13"/>
      <c r="J90" s="13"/>
      <c r="K90" s="10" t="s">
        <v>50</v>
      </c>
      <c r="L90" s="76" t="s">
        <v>50</v>
      </c>
      <c r="M90" s="15"/>
      <c r="N90" s="209"/>
      <c r="O90" s="30"/>
    </row>
    <row r="91" spans="2:15" ht="20.25" customHeight="1" x14ac:dyDescent="0.3">
      <c r="B91" s="171"/>
      <c r="C91" s="12" t="s">
        <v>10</v>
      </c>
      <c r="D91" s="88">
        <v>46032</v>
      </c>
      <c r="E91" s="231"/>
      <c r="F91" s="201"/>
      <c r="G91" s="201"/>
      <c r="H91" s="201"/>
      <c r="I91" s="201"/>
      <c r="J91" s="201"/>
      <c r="K91" s="201"/>
      <c r="L91" s="201"/>
      <c r="M91" s="202"/>
      <c r="N91" s="209"/>
      <c r="O91" s="30"/>
    </row>
    <row r="92" spans="2:15" ht="20.25" customHeight="1" x14ac:dyDescent="0.3">
      <c r="B92" s="171"/>
      <c r="C92" s="12" t="s">
        <v>11</v>
      </c>
      <c r="D92" s="88">
        <v>46033</v>
      </c>
      <c r="E92" s="231"/>
      <c r="F92" s="201"/>
      <c r="G92" s="201"/>
      <c r="H92" s="201"/>
      <c r="I92" s="201"/>
      <c r="J92" s="201"/>
      <c r="K92" s="201"/>
      <c r="L92" s="201"/>
      <c r="M92" s="202"/>
      <c r="N92" s="209"/>
      <c r="O92" s="30"/>
    </row>
    <row r="93" spans="2:15" ht="20.25" customHeight="1" x14ac:dyDescent="0.3">
      <c r="B93" s="171"/>
      <c r="C93" s="7" t="s">
        <v>5</v>
      </c>
      <c r="D93" s="124">
        <v>46034</v>
      </c>
      <c r="E93" s="232" t="s">
        <v>12</v>
      </c>
      <c r="F93" s="232"/>
      <c r="G93" s="232"/>
      <c r="H93" s="232"/>
      <c r="I93" s="232"/>
      <c r="J93" s="232"/>
      <c r="K93" s="232"/>
      <c r="L93" s="232"/>
      <c r="M93" s="233"/>
      <c r="N93" s="209"/>
      <c r="O93" s="30"/>
    </row>
    <row r="94" spans="2:15" ht="20.25" customHeight="1" x14ac:dyDescent="0.3">
      <c r="B94" s="171"/>
      <c r="C94" s="7" t="s">
        <v>6</v>
      </c>
      <c r="D94" s="124">
        <v>46035</v>
      </c>
      <c r="E94" s="234"/>
      <c r="F94" s="234"/>
      <c r="G94" s="234"/>
      <c r="H94" s="234"/>
      <c r="I94" s="234"/>
      <c r="J94" s="234"/>
      <c r="K94" s="234"/>
      <c r="L94" s="234"/>
      <c r="M94" s="235"/>
      <c r="N94" s="209"/>
      <c r="O94" s="30"/>
    </row>
    <row r="95" spans="2:15" ht="20.25" customHeight="1" x14ac:dyDescent="0.3">
      <c r="B95" s="171"/>
      <c r="C95" s="7" t="s">
        <v>7</v>
      </c>
      <c r="D95" s="124">
        <v>46036</v>
      </c>
      <c r="E95" s="234"/>
      <c r="F95" s="234"/>
      <c r="G95" s="234"/>
      <c r="H95" s="234"/>
      <c r="I95" s="234"/>
      <c r="J95" s="234"/>
      <c r="K95" s="234"/>
      <c r="L95" s="234"/>
      <c r="M95" s="235"/>
      <c r="N95" s="209"/>
      <c r="O95" s="30"/>
    </row>
    <row r="96" spans="2:15" ht="20.25" customHeight="1" x14ac:dyDescent="0.3">
      <c r="B96" s="171"/>
      <c r="C96" s="7" t="s">
        <v>8</v>
      </c>
      <c r="D96" s="124">
        <v>46037</v>
      </c>
      <c r="E96" s="234"/>
      <c r="F96" s="234"/>
      <c r="G96" s="234"/>
      <c r="H96" s="234"/>
      <c r="I96" s="234"/>
      <c r="J96" s="234"/>
      <c r="K96" s="234"/>
      <c r="L96" s="234"/>
      <c r="M96" s="235"/>
      <c r="N96" s="209"/>
      <c r="O96" s="30"/>
    </row>
    <row r="97" spans="2:15" ht="20.25" customHeight="1" thickBot="1" x14ac:dyDescent="0.35">
      <c r="B97" s="171"/>
      <c r="C97" s="120" t="s">
        <v>9</v>
      </c>
      <c r="D97" s="125">
        <v>46038</v>
      </c>
      <c r="E97" s="236"/>
      <c r="F97" s="236"/>
      <c r="G97" s="236"/>
      <c r="H97" s="236"/>
      <c r="I97" s="236"/>
      <c r="J97" s="236"/>
      <c r="K97" s="236"/>
      <c r="L97" s="236"/>
      <c r="M97" s="237"/>
      <c r="N97" s="209"/>
      <c r="O97" s="30"/>
    </row>
    <row r="98" spans="2:15" ht="20.25" customHeight="1" x14ac:dyDescent="0.3">
      <c r="B98" s="171"/>
      <c r="C98" s="173" t="s">
        <v>61</v>
      </c>
      <c r="D98" s="174"/>
      <c r="E98" s="210"/>
      <c r="F98" s="210"/>
      <c r="G98" s="210"/>
      <c r="H98" s="210"/>
      <c r="I98" s="210"/>
      <c r="J98" s="210"/>
      <c r="K98" s="210"/>
      <c r="L98" s="210"/>
      <c r="M98" s="211"/>
      <c r="N98" s="166"/>
      <c r="O98" s="30"/>
    </row>
    <row r="99" spans="2:15" ht="20.25" customHeight="1" thickBot="1" x14ac:dyDescent="0.35">
      <c r="B99" s="172"/>
      <c r="C99" s="175"/>
      <c r="D99" s="176"/>
      <c r="E99" s="176"/>
      <c r="F99" s="176"/>
      <c r="G99" s="176"/>
      <c r="H99" s="176"/>
      <c r="I99" s="176"/>
      <c r="J99" s="176"/>
      <c r="K99" s="176"/>
      <c r="L99" s="176"/>
      <c r="M99" s="212"/>
      <c r="N99" s="167"/>
      <c r="O99" s="30"/>
    </row>
    <row r="100" spans="2:15" x14ac:dyDescent="0.3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N100" s="30"/>
      <c r="O100" s="30"/>
    </row>
    <row r="101" spans="2:15" x14ac:dyDescent="0.3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N101" s="30"/>
      <c r="O101" s="30"/>
    </row>
    <row r="102" spans="2:15" x14ac:dyDescent="0.3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N102" s="30"/>
      <c r="O102" s="30"/>
    </row>
    <row r="103" spans="2:15" x14ac:dyDescent="0.3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N103" s="30"/>
      <c r="O103" s="30"/>
    </row>
    <row r="104" spans="2:15" x14ac:dyDescent="0.3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N104" s="30"/>
      <c r="O104" s="30"/>
    </row>
    <row r="105" spans="2:15" x14ac:dyDescent="0.3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N105" s="30"/>
      <c r="O105" s="30"/>
    </row>
    <row r="106" spans="2:15" x14ac:dyDescent="0.3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N106" s="30"/>
      <c r="O106" s="30"/>
    </row>
    <row r="107" spans="2:15" x14ac:dyDescent="0.3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N107" s="30"/>
      <c r="O107" s="30"/>
    </row>
    <row r="108" spans="2:15" x14ac:dyDescent="0.3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N108" s="30"/>
      <c r="O108" s="30"/>
    </row>
    <row r="109" spans="2:15" x14ac:dyDescent="0.3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N109" s="30"/>
      <c r="O109" s="30"/>
    </row>
    <row r="110" spans="2:15" x14ac:dyDescent="0.3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N110" s="30"/>
      <c r="O110" s="30"/>
    </row>
    <row r="111" spans="2:15" x14ac:dyDescent="0.3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N111" s="30"/>
      <c r="O111" s="30"/>
    </row>
    <row r="112" spans="2:15" x14ac:dyDescent="0.3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N112" s="30"/>
      <c r="O112" s="30"/>
    </row>
    <row r="113" spans="2:15" x14ac:dyDescent="0.3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N113" s="30"/>
      <c r="O113" s="30"/>
    </row>
    <row r="114" spans="2:15" x14ac:dyDescent="0.3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N114" s="30"/>
      <c r="O114" s="30"/>
    </row>
    <row r="115" spans="2:15" x14ac:dyDescent="0.3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N115" s="30"/>
      <c r="O115" s="30"/>
    </row>
    <row r="116" spans="2:15" x14ac:dyDescent="0.3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N116" s="30"/>
      <c r="O116" s="30"/>
    </row>
    <row r="117" spans="2:15" x14ac:dyDescent="0.3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N117" s="30"/>
      <c r="O117" s="30"/>
    </row>
    <row r="118" spans="2:15" x14ac:dyDescent="0.3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N118" s="30"/>
      <c r="O118" s="30"/>
    </row>
    <row r="119" spans="2:15" x14ac:dyDescent="0.3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N119" s="30"/>
      <c r="O119" s="30"/>
    </row>
    <row r="120" spans="2:15" x14ac:dyDescent="0.3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N120" s="30"/>
      <c r="O120" s="30"/>
    </row>
    <row r="121" spans="2:15" x14ac:dyDescent="0.3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N121" s="30"/>
      <c r="O121" s="30"/>
    </row>
    <row r="122" spans="2:15" x14ac:dyDescent="0.3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2:15" x14ac:dyDescent="0.3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2:15" x14ac:dyDescent="0.3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2:15" x14ac:dyDescent="0.3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2:15" x14ac:dyDescent="0.3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2:15" x14ac:dyDescent="0.3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2:15" x14ac:dyDescent="0.3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2:12" x14ac:dyDescent="0.3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2:12" x14ac:dyDescent="0.3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x14ac:dyDescent="0.3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x14ac:dyDescent="0.3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x14ac:dyDescent="0.3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x14ac:dyDescent="0.3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2:12" x14ac:dyDescent="0.3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x14ac:dyDescent="0.3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x14ac:dyDescent="0.3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x14ac:dyDescent="0.3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 x14ac:dyDescent="0.3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x14ac:dyDescent="0.3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 x14ac:dyDescent="0.3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 x14ac:dyDescent="0.3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x14ac:dyDescent="0.3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x14ac:dyDescent="0.3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 x14ac:dyDescent="0.3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x14ac:dyDescent="0.3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 x14ac:dyDescent="0.3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 x14ac:dyDescent="0.3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x14ac:dyDescent="0.3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2:12" x14ac:dyDescent="0.3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 x14ac:dyDescent="0.3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 x14ac:dyDescent="0.3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 x14ac:dyDescent="0.3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 x14ac:dyDescent="0.3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2:12" x14ac:dyDescent="0.3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x14ac:dyDescent="0.3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 x14ac:dyDescent="0.3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 x14ac:dyDescent="0.3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 x14ac:dyDescent="0.3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 x14ac:dyDescent="0.3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x14ac:dyDescent="0.3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x14ac:dyDescent="0.3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x14ac:dyDescent="0.3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 x14ac:dyDescent="0.3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 x14ac:dyDescent="0.3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 x14ac:dyDescent="0.3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 x14ac:dyDescent="0.3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2:12" x14ac:dyDescent="0.3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2:12" x14ac:dyDescent="0.3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 x14ac:dyDescent="0.3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 x14ac:dyDescent="0.3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 x14ac:dyDescent="0.3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2:12" x14ac:dyDescent="0.3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2:12" x14ac:dyDescent="0.3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2:12" x14ac:dyDescent="0.3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2:12" x14ac:dyDescent="0.3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 x14ac:dyDescent="0.3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 x14ac:dyDescent="0.3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 x14ac:dyDescent="0.3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2:12" x14ac:dyDescent="0.3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2:12" x14ac:dyDescent="0.3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2:12" x14ac:dyDescent="0.3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2:12" x14ac:dyDescent="0.3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2:12" x14ac:dyDescent="0.3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x14ac:dyDescent="0.3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x14ac:dyDescent="0.3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2:12" x14ac:dyDescent="0.3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2:12" x14ac:dyDescent="0.3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2:12" x14ac:dyDescent="0.3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2:12" x14ac:dyDescent="0.3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2:12" x14ac:dyDescent="0.3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2:12" x14ac:dyDescent="0.3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2:12" x14ac:dyDescent="0.3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2:12" x14ac:dyDescent="0.3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2:12" x14ac:dyDescent="0.3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2:12" x14ac:dyDescent="0.3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2:12" x14ac:dyDescent="0.3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2:12" x14ac:dyDescent="0.3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2:12" x14ac:dyDescent="0.3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2:12" x14ac:dyDescent="0.3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2:12" x14ac:dyDescent="0.3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2:12" x14ac:dyDescent="0.3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2:12" x14ac:dyDescent="0.3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2:12" x14ac:dyDescent="0.3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2:12" x14ac:dyDescent="0.3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2:12" x14ac:dyDescent="0.3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2:12" x14ac:dyDescent="0.3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2:12" x14ac:dyDescent="0.3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2:12" x14ac:dyDescent="0.3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2:12" x14ac:dyDescent="0.3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2:12" x14ac:dyDescent="0.3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2:12" x14ac:dyDescent="0.3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2:12" x14ac:dyDescent="0.3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2:12" x14ac:dyDescent="0.3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2:12" x14ac:dyDescent="0.3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2:12" x14ac:dyDescent="0.3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2:12" x14ac:dyDescent="0.3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2:12" x14ac:dyDescent="0.3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2:12" x14ac:dyDescent="0.3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2:12" x14ac:dyDescent="0.3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2:12" x14ac:dyDescent="0.3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2:12" x14ac:dyDescent="0.3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2:12" x14ac:dyDescent="0.3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2:12" x14ac:dyDescent="0.3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2:12" x14ac:dyDescent="0.3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2:12" x14ac:dyDescent="0.3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2:12" x14ac:dyDescent="0.3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2:12" x14ac:dyDescent="0.3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2:12" x14ac:dyDescent="0.3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2:12" x14ac:dyDescent="0.3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2:12" x14ac:dyDescent="0.3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2:12" x14ac:dyDescent="0.3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2:12" x14ac:dyDescent="0.3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2:12" x14ac:dyDescent="0.3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2:12" x14ac:dyDescent="0.3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2:12" x14ac:dyDescent="0.3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2:12" x14ac:dyDescent="0.3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2:12" x14ac:dyDescent="0.3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2:12" x14ac:dyDescent="0.3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2:12" x14ac:dyDescent="0.3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2:12" x14ac:dyDescent="0.3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2:12" x14ac:dyDescent="0.3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2:12" x14ac:dyDescent="0.3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2:12" x14ac:dyDescent="0.3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2:12" x14ac:dyDescent="0.3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2:12" x14ac:dyDescent="0.3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2:12" x14ac:dyDescent="0.3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2:12" x14ac:dyDescent="0.3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2:12" x14ac:dyDescent="0.3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2:12" x14ac:dyDescent="0.3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2:12" x14ac:dyDescent="0.3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2:12" x14ac:dyDescent="0.3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2:12" x14ac:dyDescent="0.3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2:12" x14ac:dyDescent="0.3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2:12" x14ac:dyDescent="0.3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2:12" x14ac:dyDescent="0.3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2:12" x14ac:dyDescent="0.3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2:12" x14ac:dyDescent="0.3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2:12" x14ac:dyDescent="0.3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2:12" x14ac:dyDescent="0.3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2:12" x14ac:dyDescent="0.3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2:12" x14ac:dyDescent="0.3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2:12" x14ac:dyDescent="0.3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2:12" x14ac:dyDescent="0.3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2:12" x14ac:dyDescent="0.3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2:12" x14ac:dyDescent="0.3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2:12" x14ac:dyDescent="0.3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2:12" x14ac:dyDescent="0.3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2:12" x14ac:dyDescent="0.3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2:12" x14ac:dyDescent="0.3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2:12" x14ac:dyDescent="0.3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2:12" x14ac:dyDescent="0.3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2:12" x14ac:dyDescent="0.3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2:12" x14ac:dyDescent="0.3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2:12" x14ac:dyDescent="0.3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2:12" x14ac:dyDescent="0.3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2:12" x14ac:dyDescent="0.3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2:12" x14ac:dyDescent="0.3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2:12" x14ac:dyDescent="0.3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2:12" x14ac:dyDescent="0.3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2:12" x14ac:dyDescent="0.3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2:12" x14ac:dyDescent="0.3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2:12" x14ac:dyDescent="0.3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spans="2:12" x14ac:dyDescent="0.3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 spans="2:12" x14ac:dyDescent="0.3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 spans="2:12" x14ac:dyDescent="0.3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</row>
    <row r="287" spans="2:12" x14ac:dyDescent="0.3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</row>
    <row r="288" spans="2:12" x14ac:dyDescent="0.3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</row>
    <row r="289" spans="2:12" x14ac:dyDescent="0.3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</row>
    <row r="290" spans="2:12" x14ac:dyDescent="0.3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spans="2:12" x14ac:dyDescent="0.3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 spans="2:12" x14ac:dyDescent="0.3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spans="2:12" x14ac:dyDescent="0.3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</row>
    <row r="294" spans="2:12" x14ac:dyDescent="0.3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 spans="2:12" x14ac:dyDescent="0.3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 spans="2:12" x14ac:dyDescent="0.3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 spans="2:12" x14ac:dyDescent="0.3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</row>
    <row r="298" spans="2:12" x14ac:dyDescent="0.3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 spans="2:12" x14ac:dyDescent="0.3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</row>
    <row r="300" spans="2:12" x14ac:dyDescent="0.3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</row>
    <row r="301" spans="2:12" x14ac:dyDescent="0.3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</row>
    <row r="302" spans="2:12" x14ac:dyDescent="0.3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 spans="2:12" x14ac:dyDescent="0.3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 spans="2:12" x14ac:dyDescent="0.3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 spans="2:12" x14ac:dyDescent="0.3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</row>
    <row r="306" spans="2:12" x14ac:dyDescent="0.3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</row>
    <row r="307" spans="2:12" x14ac:dyDescent="0.3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 spans="2:12" x14ac:dyDescent="0.3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</row>
    <row r="309" spans="2:12" x14ac:dyDescent="0.3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</row>
    <row r="310" spans="2:12" x14ac:dyDescent="0.3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</row>
    <row r="311" spans="2:12" x14ac:dyDescent="0.3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</row>
    <row r="312" spans="2:12" x14ac:dyDescent="0.3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</row>
    <row r="313" spans="2:12" x14ac:dyDescent="0.3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</row>
    <row r="314" spans="2:12" x14ac:dyDescent="0.3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</row>
    <row r="315" spans="2:12" x14ac:dyDescent="0.3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</row>
    <row r="316" spans="2:12" x14ac:dyDescent="0.3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</row>
    <row r="317" spans="2:12" x14ac:dyDescent="0.3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2:12" x14ac:dyDescent="0.3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2:12" x14ac:dyDescent="0.3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2:12" x14ac:dyDescent="0.3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2:12" x14ac:dyDescent="0.3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2:12" x14ac:dyDescent="0.3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2:12" x14ac:dyDescent="0.3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2:12" x14ac:dyDescent="0.3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2:12" x14ac:dyDescent="0.3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  <row r="326" spans="2:12" x14ac:dyDescent="0.3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</row>
    <row r="327" spans="2:12" x14ac:dyDescent="0.3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</row>
    <row r="328" spans="2:12" x14ac:dyDescent="0.3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</row>
    <row r="329" spans="2:12" x14ac:dyDescent="0.3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</row>
    <row r="330" spans="2:12" x14ac:dyDescent="0.3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</row>
    <row r="331" spans="2:12" x14ac:dyDescent="0.3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</row>
    <row r="332" spans="2:12" x14ac:dyDescent="0.3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</row>
    <row r="333" spans="2:12" x14ac:dyDescent="0.3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</row>
    <row r="334" spans="2:12" x14ac:dyDescent="0.3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</row>
    <row r="335" spans="2:12" x14ac:dyDescent="0.3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 spans="2:12" x14ac:dyDescent="0.3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</row>
    <row r="337" spans="2:12" x14ac:dyDescent="0.3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</row>
    <row r="338" spans="2:12" x14ac:dyDescent="0.3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 spans="2:12" x14ac:dyDescent="0.3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</row>
    <row r="340" spans="2:12" x14ac:dyDescent="0.3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</row>
    <row r="341" spans="2:12" x14ac:dyDescent="0.3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 spans="2:12" x14ac:dyDescent="0.3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</row>
    <row r="343" spans="2:12" x14ac:dyDescent="0.3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</row>
    <row r="344" spans="2:12" x14ac:dyDescent="0.3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</row>
    <row r="345" spans="2:12" x14ac:dyDescent="0.3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</row>
    <row r="346" spans="2:12" x14ac:dyDescent="0.3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</row>
    <row r="347" spans="2:12" x14ac:dyDescent="0.3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2:12" x14ac:dyDescent="0.3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</row>
    <row r="349" spans="2:12" x14ac:dyDescent="0.3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</row>
    <row r="350" spans="2:12" x14ac:dyDescent="0.3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</row>
    <row r="351" spans="2:12" x14ac:dyDescent="0.3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</row>
    <row r="352" spans="2:12" x14ac:dyDescent="0.3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</row>
    <row r="353" spans="2:12" x14ac:dyDescent="0.3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</row>
    <row r="354" spans="2:12" x14ac:dyDescent="0.3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</row>
    <row r="355" spans="2:12" x14ac:dyDescent="0.3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</row>
    <row r="356" spans="2:12" x14ac:dyDescent="0.3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</row>
    <row r="357" spans="2:12" x14ac:dyDescent="0.3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</row>
    <row r="358" spans="2:12" x14ac:dyDescent="0.3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</row>
    <row r="359" spans="2:12" x14ac:dyDescent="0.3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</row>
    <row r="360" spans="2:12" x14ac:dyDescent="0.3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</row>
    <row r="361" spans="2:12" x14ac:dyDescent="0.3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</row>
    <row r="362" spans="2:12" x14ac:dyDescent="0.3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</row>
    <row r="363" spans="2:12" x14ac:dyDescent="0.3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</row>
    <row r="364" spans="2:12" x14ac:dyDescent="0.3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</row>
    <row r="365" spans="2:12" x14ac:dyDescent="0.3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</row>
    <row r="366" spans="2:12" x14ac:dyDescent="0.3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</row>
    <row r="367" spans="2:12" x14ac:dyDescent="0.3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</row>
    <row r="368" spans="2:12" x14ac:dyDescent="0.3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</row>
    <row r="369" spans="2:12" x14ac:dyDescent="0.3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</row>
    <row r="370" spans="2:12" x14ac:dyDescent="0.3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</row>
    <row r="371" spans="2:12" x14ac:dyDescent="0.3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</row>
    <row r="372" spans="2:12" x14ac:dyDescent="0.3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</row>
    <row r="373" spans="2:12" x14ac:dyDescent="0.3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</row>
    <row r="374" spans="2:12" x14ac:dyDescent="0.3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</row>
    <row r="375" spans="2:12" x14ac:dyDescent="0.3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</row>
    <row r="376" spans="2:12" x14ac:dyDescent="0.3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</row>
    <row r="377" spans="2:12" x14ac:dyDescent="0.3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</row>
    <row r="378" spans="2:12" x14ac:dyDescent="0.3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</row>
    <row r="379" spans="2:12" x14ac:dyDescent="0.3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</row>
    <row r="380" spans="2:12" x14ac:dyDescent="0.3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</row>
    <row r="381" spans="2:12" x14ac:dyDescent="0.3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</row>
    <row r="382" spans="2:12" x14ac:dyDescent="0.3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</row>
    <row r="383" spans="2:12" x14ac:dyDescent="0.3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</row>
    <row r="384" spans="2:12" x14ac:dyDescent="0.3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</row>
    <row r="385" spans="2:12" x14ac:dyDescent="0.3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</row>
    <row r="386" spans="2:12" x14ac:dyDescent="0.3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</row>
    <row r="387" spans="2:12" x14ac:dyDescent="0.3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</row>
    <row r="388" spans="2:12" x14ac:dyDescent="0.3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</row>
    <row r="389" spans="2:12" x14ac:dyDescent="0.3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</row>
    <row r="390" spans="2:12" x14ac:dyDescent="0.3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 spans="2:12" x14ac:dyDescent="0.3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 spans="2:12" x14ac:dyDescent="0.3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 spans="2:12" x14ac:dyDescent="0.3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 spans="2:12" x14ac:dyDescent="0.3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 spans="2:12" x14ac:dyDescent="0.3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 spans="2:12" x14ac:dyDescent="0.3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</row>
    <row r="397" spans="2:12" x14ac:dyDescent="0.3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</row>
    <row r="398" spans="2:12" x14ac:dyDescent="0.3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</row>
    <row r="399" spans="2:12" x14ac:dyDescent="0.3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 spans="2:12" x14ac:dyDescent="0.3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</row>
    <row r="401" spans="2:12" x14ac:dyDescent="0.3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</row>
    <row r="402" spans="2:12" x14ac:dyDescent="0.3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</row>
    <row r="403" spans="2:12" x14ac:dyDescent="0.3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</row>
    <row r="404" spans="2:12" x14ac:dyDescent="0.3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</row>
    <row r="405" spans="2:12" x14ac:dyDescent="0.3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</row>
    <row r="406" spans="2:12" x14ac:dyDescent="0.3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</row>
    <row r="407" spans="2:12" x14ac:dyDescent="0.3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</row>
    <row r="408" spans="2:12" x14ac:dyDescent="0.3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</row>
    <row r="409" spans="2:12" x14ac:dyDescent="0.3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</row>
    <row r="410" spans="2:12" x14ac:dyDescent="0.3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</row>
    <row r="411" spans="2:12" x14ac:dyDescent="0.3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</row>
    <row r="412" spans="2:12" x14ac:dyDescent="0.3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</row>
    <row r="413" spans="2:12" x14ac:dyDescent="0.3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</row>
    <row r="414" spans="2:12" x14ac:dyDescent="0.3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</row>
    <row r="415" spans="2:12" x14ac:dyDescent="0.3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</row>
    <row r="416" spans="2:12" x14ac:dyDescent="0.3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</row>
    <row r="417" spans="2:12" x14ac:dyDescent="0.3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</row>
    <row r="418" spans="2:12" x14ac:dyDescent="0.3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</row>
    <row r="419" spans="2:12" x14ac:dyDescent="0.3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</row>
    <row r="420" spans="2:12" x14ac:dyDescent="0.3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</row>
    <row r="421" spans="2:12" x14ac:dyDescent="0.3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</row>
    <row r="422" spans="2:12" x14ac:dyDescent="0.3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</row>
    <row r="423" spans="2:12" x14ac:dyDescent="0.3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</row>
    <row r="424" spans="2:12" x14ac:dyDescent="0.3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</row>
    <row r="425" spans="2:12" x14ac:dyDescent="0.3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</row>
    <row r="426" spans="2:12" x14ac:dyDescent="0.3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</row>
    <row r="427" spans="2:12" x14ac:dyDescent="0.3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</row>
    <row r="428" spans="2:12" x14ac:dyDescent="0.3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</row>
    <row r="429" spans="2:12" x14ac:dyDescent="0.3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</row>
    <row r="430" spans="2:12" x14ac:dyDescent="0.3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</row>
    <row r="431" spans="2:12" x14ac:dyDescent="0.3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</row>
    <row r="432" spans="2:12" x14ac:dyDescent="0.3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</row>
    <row r="433" spans="2:12" x14ac:dyDescent="0.3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</row>
    <row r="434" spans="2:12" x14ac:dyDescent="0.3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</row>
    <row r="435" spans="2:12" x14ac:dyDescent="0.3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</row>
    <row r="436" spans="2:12" x14ac:dyDescent="0.3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</row>
    <row r="437" spans="2:12" x14ac:dyDescent="0.3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</row>
    <row r="438" spans="2:12" x14ac:dyDescent="0.3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</row>
    <row r="439" spans="2:12" x14ac:dyDescent="0.3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</row>
    <row r="440" spans="2:12" x14ac:dyDescent="0.3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</row>
    <row r="441" spans="2:12" x14ac:dyDescent="0.3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</row>
    <row r="442" spans="2:12" x14ac:dyDescent="0.3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</row>
    <row r="443" spans="2:12" x14ac:dyDescent="0.3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</row>
    <row r="444" spans="2:12" x14ac:dyDescent="0.3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</row>
    <row r="445" spans="2:12" x14ac:dyDescent="0.3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</row>
    <row r="446" spans="2:12" x14ac:dyDescent="0.3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</row>
    <row r="447" spans="2:12" x14ac:dyDescent="0.3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</row>
    <row r="448" spans="2:12" x14ac:dyDescent="0.3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</row>
    <row r="449" spans="2:12" x14ac:dyDescent="0.3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</row>
    <row r="450" spans="2:12" x14ac:dyDescent="0.3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</row>
    <row r="451" spans="2:12" x14ac:dyDescent="0.3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</row>
    <row r="452" spans="2:12" x14ac:dyDescent="0.3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</row>
    <row r="453" spans="2:12" x14ac:dyDescent="0.3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</row>
    <row r="454" spans="2:12" x14ac:dyDescent="0.3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</row>
    <row r="455" spans="2:12" x14ac:dyDescent="0.3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</row>
    <row r="456" spans="2:12" x14ac:dyDescent="0.3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</row>
    <row r="457" spans="2:12" x14ac:dyDescent="0.3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</row>
    <row r="458" spans="2:12" x14ac:dyDescent="0.3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</row>
    <row r="459" spans="2:12" x14ac:dyDescent="0.3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</row>
    <row r="460" spans="2:12" x14ac:dyDescent="0.3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</row>
    <row r="461" spans="2:12" x14ac:dyDescent="0.3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</row>
    <row r="462" spans="2:12" x14ac:dyDescent="0.3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</row>
    <row r="463" spans="2:12" x14ac:dyDescent="0.3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</row>
    <row r="464" spans="2:12" x14ac:dyDescent="0.3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</row>
    <row r="465" spans="2:12" x14ac:dyDescent="0.3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</row>
    <row r="466" spans="2:12" x14ac:dyDescent="0.3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</row>
    <row r="467" spans="2:12" x14ac:dyDescent="0.3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</row>
    <row r="468" spans="2:12" x14ac:dyDescent="0.3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</row>
    <row r="469" spans="2:12" x14ac:dyDescent="0.3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</row>
    <row r="470" spans="2:12" x14ac:dyDescent="0.3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</row>
    <row r="471" spans="2:12" x14ac:dyDescent="0.3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</row>
    <row r="472" spans="2:12" x14ac:dyDescent="0.3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</row>
    <row r="473" spans="2:12" x14ac:dyDescent="0.3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</row>
    <row r="474" spans="2:12" x14ac:dyDescent="0.3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</row>
    <row r="475" spans="2:12" x14ac:dyDescent="0.3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</row>
    <row r="476" spans="2:12" x14ac:dyDescent="0.3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</row>
    <row r="477" spans="2:12" x14ac:dyDescent="0.3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</row>
    <row r="478" spans="2:12" x14ac:dyDescent="0.3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</row>
    <row r="479" spans="2:12" x14ac:dyDescent="0.3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</row>
    <row r="480" spans="2:12" x14ac:dyDescent="0.3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</row>
    <row r="481" spans="2:12" x14ac:dyDescent="0.3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</row>
    <row r="482" spans="2:12" x14ac:dyDescent="0.3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</row>
    <row r="483" spans="2:12" x14ac:dyDescent="0.3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</row>
    <row r="484" spans="2:12" x14ac:dyDescent="0.3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</row>
    <row r="485" spans="2:12" x14ac:dyDescent="0.3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</row>
    <row r="486" spans="2:12" x14ac:dyDescent="0.3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</row>
    <row r="487" spans="2:12" x14ac:dyDescent="0.3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</row>
    <row r="488" spans="2:12" x14ac:dyDescent="0.3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</row>
    <row r="489" spans="2:12" x14ac:dyDescent="0.3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</row>
    <row r="490" spans="2:12" x14ac:dyDescent="0.3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</row>
    <row r="491" spans="2:12" x14ac:dyDescent="0.3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</row>
    <row r="492" spans="2:12" x14ac:dyDescent="0.3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</row>
    <row r="493" spans="2:12" x14ac:dyDescent="0.3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</row>
    <row r="494" spans="2:12" x14ac:dyDescent="0.3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</row>
    <row r="495" spans="2:12" x14ac:dyDescent="0.3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</row>
    <row r="496" spans="2:12" x14ac:dyDescent="0.3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</row>
    <row r="497" spans="2:12" x14ac:dyDescent="0.3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</row>
    <row r="498" spans="2:12" x14ac:dyDescent="0.3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</row>
    <row r="499" spans="2:12" x14ac:dyDescent="0.3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</row>
    <row r="500" spans="2:12" x14ac:dyDescent="0.3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</row>
    <row r="501" spans="2:12" x14ac:dyDescent="0.3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</row>
    <row r="502" spans="2:12" x14ac:dyDescent="0.3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</row>
    <row r="503" spans="2:12" x14ac:dyDescent="0.3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</row>
    <row r="504" spans="2:12" x14ac:dyDescent="0.3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</row>
    <row r="505" spans="2:12" x14ac:dyDescent="0.3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</row>
    <row r="506" spans="2:12" x14ac:dyDescent="0.3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</row>
    <row r="507" spans="2:12" x14ac:dyDescent="0.3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</row>
    <row r="508" spans="2:12" x14ac:dyDescent="0.3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</row>
    <row r="509" spans="2:12" x14ac:dyDescent="0.3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</row>
    <row r="510" spans="2:12" x14ac:dyDescent="0.3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</row>
    <row r="511" spans="2:12" x14ac:dyDescent="0.3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</row>
    <row r="512" spans="2:12" x14ac:dyDescent="0.3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</row>
    <row r="513" spans="2:12" x14ac:dyDescent="0.3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</row>
    <row r="514" spans="2:12" x14ac:dyDescent="0.3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</row>
    <row r="515" spans="2:12" x14ac:dyDescent="0.3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</row>
    <row r="516" spans="2:12" x14ac:dyDescent="0.3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</row>
    <row r="517" spans="2:12" x14ac:dyDescent="0.3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</row>
    <row r="518" spans="2:12" x14ac:dyDescent="0.3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</row>
    <row r="519" spans="2:12" x14ac:dyDescent="0.3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</row>
    <row r="520" spans="2:12" x14ac:dyDescent="0.3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</row>
    <row r="521" spans="2:12" x14ac:dyDescent="0.3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</row>
    <row r="522" spans="2:12" x14ac:dyDescent="0.3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</row>
    <row r="523" spans="2:12" x14ac:dyDescent="0.3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</row>
    <row r="524" spans="2:12" x14ac:dyDescent="0.3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</row>
    <row r="525" spans="2:12" x14ac:dyDescent="0.3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</row>
    <row r="526" spans="2:12" x14ac:dyDescent="0.3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</row>
    <row r="527" spans="2:12" x14ac:dyDescent="0.3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</row>
    <row r="528" spans="2:12" x14ac:dyDescent="0.3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</row>
    <row r="529" spans="2:12" x14ac:dyDescent="0.3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</row>
    <row r="530" spans="2:12" x14ac:dyDescent="0.3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</row>
    <row r="531" spans="2:12" x14ac:dyDescent="0.3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</row>
    <row r="532" spans="2:12" x14ac:dyDescent="0.3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</row>
    <row r="533" spans="2:12" x14ac:dyDescent="0.3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</row>
    <row r="534" spans="2:12" x14ac:dyDescent="0.3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</row>
    <row r="535" spans="2:12" x14ac:dyDescent="0.3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</row>
    <row r="536" spans="2:12" x14ac:dyDescent="0.3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</row>
    <row r="537" spans="2:12" x14ac:dyDescent="0.3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</row>
    <row r="538" spans="2:12" x14ac:dyDescent="0.3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</row>
    <row r="539" spans="2:12" x14ac:dyDescent="0.3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</row>
    <row r="540" spans="2:12" x14ac:dyDescent="0.3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</row>
    <row r="541" spans="2:12" x14ac:dyDescent="0.3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</row>
    <row r="542" spans="2:12" x14ac:dyDescent="0.3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</row>
    <row r="543" spans="2:12" x14ac:dyDescent="0.3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</row>
    <row r="544" spans="2:12" x14ac:dyDescent="0.3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</row>
    <row r="545" spans="2:12" x14ac:dyDescent="0.3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</row>
    <row r="546" spans="2:12" x14ac:dyDescent="0.3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</row>
    <row r="547" spans="2:12" x14ac:dyDescent="0.3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</row>
    <row r="548" spans="2:12" x14ac:dyDescent="0.3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</row>
    <row r="549" spans="2:12" x14ac:dyDescent="0.3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</row>
    <row r="550" spans="2:12" x14ac:dyDescent="0.3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</row>
    <row r="551" spans="2:12" x14ac:dyDescent="0.3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</row>
    <row r="552" spans="2:12" x14ac:dyDescent="0.3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</row>
    <row r="553" spans="2:12" x14ac:dyDescent="0.3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</row>
    <row r="554" spans="2:12" x14ac:dyDescent="0.3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</row>
    <row r="555" spans="2:12" x14ac:dyDescent="0.3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</row>
    <row r="556" spans="2:12" x14ac:dyDescent="0.3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</row>
    <row r="557" spans="2:12" x14ac:dyDescent="0.3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</row>
    <row r="558" spans="2:12" x14ac:dyDescent="0.3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</row>
    <row r="559" spans="2:12" x14ac:dyDescent="0.3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</row>
    <row r="560" spans="2:12" x14ac:dyDescent="0.3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</row>
    <row r="561" spans="2:12" x14ac:dyDescent="0.3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</row>
    <row r="562" spans="2:12" x14ac:dyDescent="0.3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</row>
    <row r="563" spans="2:12" x14ac:dyDescent="0.3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</row>
    <row r="564" spans="2:12" x14ac:dyDescent="0.3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</row>
    <row r="565" spans="2:12" x14ac:dyDescent="0.3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</row>
    <row r="566" spans="2:12" x14ac:dyDescent="0.3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</row>
    <row r="567" spans="2:12" x14ac:dyDescent="0.3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</row>
    <row r="568" spans="2:12" x14ac:dyDescent="0.3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</row>
    <row r="569" spans="2:12" x14ac:dyDescent="0.3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</row>
    <row r="570" spans="2:12" x14ac:dyDescent="0.3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</row>
    <row r="571" spans="2:12" x14ac:dyDescent="0.3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</row>
    <row r="572" spans="2:12" x14ac:dyDescent="0.3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</row>
    <row r="573" spans="2:12" x14ac:dyDescent="0.3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</row>
    <row r="574" spans="2:12" x14ac:dyDescent="0.3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</row>
    <row r="575" spans="2:12" x14ac:dyDescent="0.3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</row>
    <row r="576" spans="2:12" x14ac:dyDescent="0.3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</row>
    <row r="577" spans="2:12" x14ac:dyDescent="0.3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</row>
    <row r="578" spans="2:12" x14ac:dyDescent="0.3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</row>
    <row r="579" spans="2:12" x14ac:dyDescent="0.3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</row>
    <row r="580" spans="2:12" x14ac:dyDescent="0.3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</row>
    <row r="581" spans="2:12" x14ac:dyDescent="0.3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</row>
    <row r="582" spans="2:12" x14ac:dyDescent="0.3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</row>
    <row r="583" spans="2:12" x14ac:dyDescent="0.3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</row>
    <row r="584" spans="2:12" x14ac:dyDescent="0.3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</row>
    <row r="585" spans="2:12" x14ac:dyDescent="0.3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</row>
    <row r="586" spans="2:12" x14ac:dyDescent="0.3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</row>
    <row r="587" spans="2:12" x14ac:dyDescent="0.3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</row>
    <row r="588" spans="2:12" x14ac:dyDescent="0.3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</row>
    <row r="589" spans="2:12" x14ac:dyDescent="0.3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</row>
    <row r="590" spans="2:12" x14ac:dyDescent="0.3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</row>
    <row r="591" spans="2:12" x14ac:dyDescent="0.3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</row>
    <row r="592" spans="2:12" x14ac:dyDescent="0.3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</row>
    <row r="593" spans="2:12" x14ac:dyDescent="0.3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</row>
    <row r="594" spans="2:12" x14ac:dyDescent="0.3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</row>
    <row r="595" spans="2:12" x14ac:dyDescent="0.3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</row>
    <row r="596" spans="2:12" x14ac:dyDescent="0.3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</row>
    <row r="597" spans="2:12" x14ac:dyDescent="0.3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</row>
    <row r="598" spans="2:12" x14ac:dyDescent="0.3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</row>
    <row r="599" spans="2:12" x14ac:dyDescent="0.3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</row>
    <row r="600" spans="2:12" x14ac:dyDescent="0.3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</row>
    <row r="601" spans="2:12" x14ac:dyDescent="0.3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</row>
    <row r="602" spans="2:12" x14ac:dyDescent="0.3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</row>
    <row r="603" spans="2:12" x14ac:dyDescent="0.3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</row>
    <row r="604" spans="2:12" x14ac:dyDescent="0.3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</row>
    <row r="605" spans="2:12" x14ac:dyDescent="0.3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</row>
    <row r="606" spans="2:12" x14ac:dyDescent="0.3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</row>
    <row r="607" spans="2:12" x14ac:dyDescent="0.3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</row>
    <row r="608" spans="2:12" x14ac:dyDescent="0.3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</row>
    <row r="609" spans="2:12" x14ac:dyDescent="0.3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</row>
    <row r="610" spans="2:12" x14ac:dyDescent="0.3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</row>
    <row r="611" spans="2:12" x14ac:dyDescent="0.3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</row>
    <row r="612" spans="2:12" x14ac:dyDescent="0.3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</row>
    <row r="613" spans="2:12" x14ac:dyDescent="0.3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</row>
    <row r="614" spans="2:12" x14ac:dyDescent="0.3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</row>
    <row r="615" spans="2:12" x14ac:dyDescent="0.3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</row>
    <row r="616" spans="2:12" x14ac:dyDescent="0.3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</row>
    <row r="617" spans="2:12" x14ac:dyDescent="0.3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</row>
    <row r="618" spans="2:12" x14ac:dyDescent="0.3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</row>
    <row r="619" spans="2:12" x14ac:dyDescent="0.3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</row>
    <row r="620" spans="2:12" x14ac:dyDescent="0.3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</row>
    <row r="621" spans="2:12" x14ac:dyDescent="0.3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</row>
    <row r="622" spans="2:12" x14ac:dyDescent="0.3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</row>
    <row r="623" spans="2:12" x14ac:dyDescent="0.3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</row>
    <row r="624" spans="2:12" x14ac:dyDescent="0.3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</row>
    <row r="625" spans="2:12" x14ac:dyDescent="0.3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</row>
    <row r="626" spans="2:12" x14ac:dyDescent="0.3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</row>
    <row r="627" spans="2:12" x14ac:dyDescent="0.3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</row>
    <row r="628" spans="2:12" x14ac:dyDescent="0.3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</row>
    <row r="629" spans="2:12" x14ac:dyDescent="0.3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</row>
    <row r="630" spans="2:12" x14ac:dyDescent="0.3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</row>
    <row r="631" spans="2:12" x14ac:dyDescent="0.3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</row>
    <row r="632" spans="2:12" x14ac:dyDescent="0.3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</row>
    <row r="633" spans="2:12" x14ac:dyDescent="0.3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</row>
    <row r="634" spans="2:12" x14ac:dyDescent="0.3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</row>
    <row r="635" spans="2:12" x14ac:dyDescent="0.3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</row>
    <row r="636" spans="2:12" x14ac:dyDescent="0.3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</row>
    <row r="637" spans="2:12" x14ac:dyDescent="0.3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</row>
    <row r="638" spans="2:12" x14ac:dyDescent="0.3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</row>
    <row r="639" spans="2:12" x14ac:dyDescent="0.3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</row>
    <row r="640" spans="2:12" x14ac:dyDescent="0.3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</row>
    <row r="641" spans="2:12" x14ac:dyDescent="0.3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</row>
    <row r="642" spans="2:12" x14ac:dyDescent="0.3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</row>
    <row r="643" spans="2:12" x14ac:dyDescent="0.3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</row>
    <row r="644" spans="2:12" x14ac:dyDescent="0.3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</row>
    <row r="645" spans="2:12" x14ac:dyDescent="0.3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</row>
    <row r="646" spans="2:12" x14ac:dyDescent="0.3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</row>
    <row r="647" spans="2:12" x14ac:dyDescent="0.3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</row>
    <row r="648" spans="2:12" x14ac:dyDescent="0.3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</row>
    <row r="649" spans="2:12" x14ac:dyDescent="0.3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</row>
    <row r="650" spans="2:12" x14ac:dyDescent="0.3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</row>
    <row r="651" spans="2:12" x14ac:dyDescent="0.3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</row>
    <row r="652" spans="2:12" x14ac:dyDescent="0.3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</row>
    <row r="653" spans="2:12" x14ac:dyDescent="0.3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</row>
    <row r="654" spans="2:12" x14ac:dyDescent="0.3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</row>
    <row r="655" spans="2:12" x14ac:dyDescent="0.3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</row>
    <row r="656" spans="2:12" x14ac:dyDescent="0.3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</row>
    <row r="657" spans="2:12" x14ac:dyDescent="0.3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</row>
    <row r="658" spans="2:12" x14ac:dyDescent="0.3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</row>
    <row r="659" spans="2:12" x14ac:dyDescent="0.3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</row>
    <row r="660" spans="2:12" x14ac:dyDescent="0.3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</row>
    <row r="661" spans="2:12" x14ac:dyDescent="0.3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</row>
    <row r="662" spans="2:12" x14ac:dyDescent="0.3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</row>
    <row r="663" spans="2:12" x14ac:dyDescent="0.3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</row>
    <row r="664" spans="2:12" x14ac:dyDescent="0.3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</row>
    <row r="665" spans="2:12" x14ac:dyDescent="0.3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</row>
    <row r="666" spans="2:12" x14ac:dyDescent="0.3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</row>
    <row r="667" spans="2:12" x14ac:dyDescent="0.3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</row>
    <row r="668" spans="2:12" x14ac:dyDescent="0.3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</row>
    <row r="669" spans="2:12" x14ac:dyDescent="0.3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</row>
    <row r="670" spans="2:12" x14ac:dyDescent="0.3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</row>
    <row r="671" spans="2:12" x14ac:dyDescent="0.3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</row>
    <row r="672" spans="2:12" x14ac:dyDescent="0.3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</row>
    <row r="673" spans="2:12" x14ac:dyDescent="0.3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</row>
    <row r="674" spans="2:12" x14ac:dyDescent="0.3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</row>
    <row r="675" spans="2:12" x14ac:dyDescent="0.3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</row>
    <row r="676" spans="2:12" x14ac:dyDescent="0.3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</row>
    <row r="677" spans="2:12" x14ac:dyDescent="0.3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</row>
    <row r="678" spans="2:12" x14ac:dyDescent="0.3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</row>
    <row r="679" spans="2:12" x14ac:dyDescent="0.3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</row>
    <row r="680" spans="2:12" x14ac:dyDescent="0.3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</row>
    <row r="681" spans="2:12" x14ac:dyDescent="0.3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</row>
    <row r="682" spans="2:12" x14ac:dyDescent="0.3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</row>
    <row r="683" spans="2:12" x14ac:dyDescent="0.3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</row>
    <row r="684" spans="2:12" x14ac:dyDescent="0.3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</row>
    <row r="685" spans="2:12" x14ac:dyDescent="0.3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</row>
    <row r="686" spans="2:12" x14ac:dyDescent="0.3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</row>
    <row r="687" spans="2:12" x14ac:dyDescent="0.3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</row>
    <row r="688" spans="2:12" x14ac:dyDescent="0.3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</row>
    <row r="689" spans="2:12" x14ac:dyDescent="0.3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</row>
    <row r="690" spans="2:12" x14ac:dyDescent="0.3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</row>
    <row r="691" spans="2:12" x14ac:dyDescent="0.3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</row>
    <row r="692" spans="2:12" x14ac:dyDescent="0.3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</row>
    <row r="693" spans="2:12" x14ac:dyDescent="0.3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</row>
    <row r="694" spans="2:12" x14ac:dyDescent="0.3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</row>
    <row r="695" spans="2:12" x14ac:dyDescent="0.3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</row>
    <row r="696" spans="2:12" x14ac:dyDescent="0.3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</row>
    <row r="697" spans="2:12" x14ac:dyDescent="0.3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</row>
    <row r="698" spans="2:12" x14ac:dyDescent="0.3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</row>
    <row r="699" spans="2:12" x14ac:dyDescent="0.3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</row>
    <row r="700" spans="2:12" x14ac:dyDescent="0.3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</row>
    <row r="701" spans="2:12" x14ac:dyDescent="0.3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</row>
    <row r="702" spans="2:12" x14ac:dyDescent="0.3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</row>
    <row r="703" spans="2:12" x14ac:dyDescent="0.3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</row>
    <row r="704" spans="2:12" x14ac:dyDescent="0.3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</row>
    <row r="705" spans="2:12" x14ac:dyDescent="0.3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</row>
    <row r="706" spans="2:12" x14ac:dyDescent="0.3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</row>
    <row r="707" spans="2:12" x14ac:dyDescent="0.3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</row>
    <row r="708" spans="2:12" x14ac:dyDescent="0.3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</row>
    <row r="709" spans="2:12" x14ac:dyDescent="0.3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</row>
    <row r="710" spans="2:12" x14ac:dyDescent="0.3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</row>
    <row r="711" spans="2:12" x14ac:dyDescent="0.3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</row>
    <row r="712" spans="2:12" x14ac:dyDescent="0.3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</row>
    <row r="713" spans="2:12" x14ac:dyDescent="0.3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</row>
    <row r="714" spans="2:12" x14ac:dyDescent="0.3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</row>
    <row r="715" spans="2:12" x14ac:dyDescent="0.3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</row>
    <row r="716" spans="2:12" x14ac:dyDescent="0.3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</row>
    <row r="717" spans="2:12" x14ac:dyDescent="0.3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</row>
    <row r="718" spans="2:12" x14ac:dyDescent="0.3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</row>
    <row r="719" spans="2:12" x14ac:dyDescent="0.3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</row>
    <row r="720" spans="2:12" x14ac:dyDescent="0.3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</row>
    <row r="721" spans="2:12" x14ac:dyDescent="0.3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</row>
    <row r="722" spans="2:12" x14ac:dyDescent="0.3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</row>
    <row r="723" spans="2:12" x14ac:dyDescent="0.3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</row>
    <row r="724" spans="2:12" x14ac:dyDescent="0.3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</row>
    <row r="725" spans="2:12" x14ac:dyDescent="0.3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</row>
    <row r="726" spans="2:12" x14ac:dyDescent="0.3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</row>
    <row r="727" spans="2:12" x14ac:dyDescent="0.3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</row>
    <row r="728" spans="2:12" x14ac:dyDescent="0.3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</row>
    <row r="729" spans="2:12" x14ac:dyDescent="0.3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</row>
    <row r="730" spans="2:12" x14ac:dyDescent="0.3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</row>
    <row r="731" spans="2:12" x14ac:dyDescent="0.3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</row>
    <row r="732" spans="2:12" x14ac:dyDescent="0.3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</row>
    <row r="733" spans="2:12" x14ac:dyDescent="0.3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</row>
    <row r="734" spans="2:12" x14ac:dyDescent="0.3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</row>
    <row r="735" spans="2:12" x14ac:dyDescent="0.3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</row>
    <row r="736" spans="2:12" x14ac:dyDescent="0.3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</row>
    <row r="737" spans="2:12" x14ac:dyDescent="0.3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</row>
    <row r="738" spans="2:12" x14ac:dyDescent="0.3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</row>
    <row r="739" spans="2:12" x14ac:dyDescent="0.3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</row>
    <row r="740" spans="2:12" x14ac:dyDescent="0.3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</row>
    <row r="741" spans="2:12" x14ac:dyDescent="0.3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</row>
    <row r="742" spans="2:12" x14ac:dyDescent="0.3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</row>
    <row r="743" spans="2:12" x14ac:dyDescent="0.3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</row>
    <row r="744" spans="2:12" x14ac:dyDescent="0.3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</row>
    <row r="745" spans="2:12" x14ac:dyDescent="0.3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</row>
    <row r="746" spans="2:12" x14ac:dyDescent="0.3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</row>
    <row r="747" spans="2:12" x14ac:dyDescent="0.3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</row>
    <row r="748" spans="2:12" x14ac:dyDescent="0.3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</row>
    <row r="749" spans="2:12" x14ac:dyDescent="0.3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</row>
    <row r="750" spans="2:12" x14ac:dyDescent="0.3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</row>
    <row r="751" spans="2:12" x14ac:dyDescent="0.3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</row>
    <row r="752" spans="2:12" x14ac:dyDescent="0.3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</row>
    <row r="753" spans="2:12" x14ac:dyDescent="0.3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</row>
    <row r="754" spans="2:12" x14ac:dyDescent="0.3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</row>
    <row r="755" spans="2:12" x14ac:dyDescent="0.3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</row>
    <row r="756" spans="2:12" x14ac:dyDescent="0.3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</row>
    <row r="757" spans="2:12" x14ac:dyDescent="0.3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</row>
    <row r="758" spans="2:12" x14ac:dyDescent="0.3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</row>
    <row r="759" spans="2:12" x14ac:dyDescent="0.3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</row>
    <row r="760" spans="2:12" x14ac:dyDescent="0.3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</row>
    <row r="761" spans="2:12" x14ac:dyDescent="0.3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</row>
    <row r="762" spans="2:12" x14ac:dyDescent="0.3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</row>
    <row r="763" spans="2:12" x14ac:dyDescent="0.3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</row>
    <row r="764" spans="2:12" x14ac:dyDescent="0.3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</row>
    <row r="765" spans="2:12" x14ac:dyDescent="0.3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</row>
    <row r="766" spans="2:12" x14ac:dyDescent="0.3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</row>
    <row r="767" spans="2:12" x14ac:dyDescent="0.3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</row>
    <row r="768" spans="2:12" x14ac:dyDescent="0.3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</row>
    <row r="769" spans="2:12" x14ac:dyDescent="0.3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</row>
    <row r="770" spans="2:12" x14ac:dyDescent="0.3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</row>
    <row r="771" spans="2:12" x14ac:dyDescent="0.3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</row>
    <row r="772" spans="2:12" x14ac:dyDescent="0.3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</row>
    <row r="773" spans="2:12" x14ac:dyDescent="0.3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</row>
    <row r="774" spans="2:12" x14ac:dyDescent="0.3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</row>
    <row r="775" spans="2:12" x14ac:dyDescent="0.3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</row>
    <row r="776" spans="2:12" x14ac:dyDescent="0.3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</row>
    <row r="777" spans="2:12" x14ac:dyDescent="0.3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</row>
    <row r="778" spans="2:12" x14ac:dyDescent="0.3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</row>
    <row r="779" spans="2:12" x14ac:dyDescent="0.3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</row>
    <row r="780" spans="2:12" x14ac:dyDescent="0.3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</row>
    <row r="781" spans="2:12" x14ac:dyDescent="0.3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</row>
    <row r="782" spans="2:12" x14ac:dyDescent="0.3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</row>
    <row r="783" spans="2:12" x14ac:dyDescent="0.3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</row>
    <row r="784" spans="2:12" x14ac:dyDescent="0.3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</row>
    <row r="785" spans="2:12" x14ac:dyDescent="0.3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</row>
    <row r="786" spans="2:12" x14ac:dyDescent="0.3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</row>
    <row r="787" spans="2:12" x14ac:dyDescent="0.3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</row>
    <row r="788" spans="2:12" x14ac:dyDescent="0.3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</row>
    <row r="789" spans="2:12" x14ac:dyDescent="0.3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</row>
    <row r="790" spans="2:12" x14ac:dyDescent="0.3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</row>
    <row r="791" spans="2:12" x14ac:dyDescent="0.3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</row>
    <row r="792" spans="2:12" x14ac:dyDescent="0.3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</row>
    <row r="793" spans="2:12" x14ac:dyDescent="0.3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</row>
    <row r="794" spans="2:12" x14ac:dyDescent="0.3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</row>
    <row r="795" spans="2:12" x14ac:dyDescent="0.3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</row>
    <row r="796" spans="2:12" x14ac:dyDescent="0.3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</row>
    <row r="797" spans="2:12" x14ac:dyDescent="0.3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</row>
    <row r="798" spans="2:12" x14ac:dyDescent="0.3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</row>
    <row r="799" spans="2:12" x14ac:dyDescent="0.3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</row>
    <row r="800" spans="2:12" x14ac:dyDescent="0.3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</row>
    <row r="801" spans="2:12" x14ac:dyDescent="0.3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</row>
    <row r="802" spans="2:12" x14ac:dyDescent="0.3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</row>
    <row r="803" spans="2:12" x14ac:dyDescent="0.3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</row>
    <row r="804" spans="2:12" x14ac:dyDescent="0.3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</row>
    <row r="805" spans="2:12" x14ac:dyDescent="0.3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</row>
    <row r="806" spans="2:12" x14ac:dyDescent="0.3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</row>
    <row r="807" spans="2:12" x14ac:dyDescent="0.3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</row>
    <row r="808" spans="2:12" x14ac:dyDescent="0.3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</row>
    <row r="809" spans="2:12" x14ac:dyDescent="0.3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</row>
    <row r="810" spans="2:12" x14ac:dyDescent="0.3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</row>
    <row r="811" spans="2:12" x14ac:dyDescent="0.3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</row>
    <row r="812" spans="2:12" x14ac:dyDescent="0.3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</row>
    <row r="813" spans="2:12" x14ac:dyDescent="0.3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</row>
    <row r="814" spans="2:12" x14ac:dyDescent="0.3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</row>
    <row r="815" spans="2:12" x14ac:dyDescent="0.3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</row>
    <row r="816" spans="2:12" x14ac:dyDescent="0.3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</row>
    <row r="817" spans="2:12" x14ac:dyDescent="0.3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</row>
    <row r="818" spans="2:12" x14ac:dyDescent="0.3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</row>
    <row r="819" spans="2:12" x14ac:dyDescent="0.3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</row>
    <row r="820" spans="2:12" x14ac:dyDescent="0.3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</row>
    <row r="821" spans="2:12" x14ac:dyDescent="0.3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</row>
    <row r="822" spans="2:12" x14ac:dyDescent="0.3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</row>
    <row r="823" spans="2:12" x14ac:dyDescent="0.3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</row>
    <row r="824" spans="2:12" x14ac:dyDescent="0.3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</row>
    <row r="825" spans="2:12" x14ac:dyDescent="0.3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</row>
    <row r="826" spans="2:12" x14ac:dyDescent="0.3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</row>
    <row r="827" spans="2:12" x14ac:dyDescent="0.3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</row>
    <row r="828" spans="2:12" x14ac:dyDescent="0.3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</row>
    <row r="829" spans="2:12" x14ac:dyDescent="0.3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</row>
    <row r="830" spans="2:12" x14ac:dyDescent="0.3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</row>
    <row r="831" spans="2:12" x14ac:dyDescent="0.3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</row>
    <row r="832" spans="2:12" x14ac:dyDescent="0.3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</row>
    <row r="833" spans="2:12" x14ac:dyDescent="0.3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</row>
    <row r="834" spans="2:12" x14ac:dyDescent="0.3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</row>
    <row r="835" spans="2:12" x14ac:dyDescent="0.3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</row>
    <row r="836" spans="2:12" x14ac:dyDescent="0.3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</row>
    <row r="837" spans="2:12" x14ac:dyDescent="0.3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</row>
    <row r="838" spans="2:12" x14ac:dyDescent="0.3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</row>
    <row r="839" spans="2:12" x14ac:dyDescent="0.3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</row>
    <row r="840" spans="2:12" x14ac:dyDescent="0.3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</row>
    <row r="841" spans="2:12" x14ac:dyDescent="0.3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</row>
    <row r="842" spans="2:12" x14ac:dyDescent="0.3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</row>
    <row r="843" spans="2:12" x14ac:dyDescent="0.3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</row>
    <row r="844" spans="2:12" x14ac:dyDescent="0.3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</row>
    <row r="845" spans="2:12" x14ac:dyDescent="0.3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</row>
    <row r="846" spans="2:12" x14ac:dyDescent="0.3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</row>
    <row r="847" spans="2:12" x14ac:dyDescent="0.3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</row>
    <row r="848" spans="2:12" x14ac:dyDescent="0.3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</row>
    <row r="849" spans="2:12" x14ac:dyDescent="0.3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</row>
    <row r="850" spans="2:12" x14ac:dyDescent="0.3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</row>
    <row r="851" spans="2:12" x14ac:dyDescent="0.3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</row>
    <row r="852" spans="2:12" x14ac:dyDescent="0.3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</row>
    <row r="853" spans="2:12" x14ac:dyDescent="0.3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</row>
    <row r="854" spans="2:12" x14ac:dyDescent="0.3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</row>
    <row r="855" spans="2:12" x14ac:dyDescent="0.3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</row>
    <row r="856" spans="2:12" x14ac:dyDescent="0.3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</row>
    <row r="857" spans="2:12" x14ac:dyDescent="0.3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</row>
    <row r="858" spans="2:12" x14ac:dyDescent="0.3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</row>
    <row r="859" spans="2:12" x14ac:dyDescent="0.3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</row>
    <row r="860" spans="2:12" x14ac:dyDescent="0.3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</row>
    <row r="861" spans="2:12" x14ac:dyDescent="0.3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</row>
    <row r="862" spans="2:12" x14ac:dyDescent="0.3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</row>
    <row r="863" spans="2:12" x14ac:dyDescent="0.3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</row>
    <row r="864" spans="2:12" x14ac:dyDescent="0.3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</row>
    <row r="865" spans="2:12" x14ac:dyDescent="0.3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</row>
    <row r="866" spans="2:12" x14ac:dyDescent="0.3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</row>
    <row r="867" spans="2:12" x14ac:dyDescent="0.3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</row>
    <row r="868" spans="2:12" x14ac:dyDescent="0.3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</row>
    <row r="869" spans="2:12" x14ac:dyDescent="0.3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</row>
    <row r="870" spans="2:12" x14ac:dyDescent="0.3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</row>
    <row r="871" spans="2:12" x14ac:dyDescent="0.3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</row>
    <row r="872" spans="2:12" x14ac:dyDescent="0.3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</row>
    <row r="873" spans="2:12" x14ac:dyDescent="0.3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</row>
    <row r="874" spans="2:12" x14ac:dyDescent="0.3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</row>
    <row r="875" spans="2:12" x14ac:dyDescent="0.3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</row>
    <row r="876" spans="2:12" x14ac:dyDescent="0.3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</row>
    <row r="877" spans="2:12" x14ac:dyDescent="0.3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</row>
    <row r="878" spans="2:12" x14ac:dyDescent="0.3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</row>
    <row r="879" spans="2:12" x14ac:dyDescent="0.3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</row>
    <row r="880" spans="2:12" x14ac:dyDescent="0.3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</row>
    <row r="881" spans="2:12" x14ac:dyDescent="0.3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</row>
    <row r="882" spans="2:12" x14ac:dyDescent="0.3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</row>
    <row r="883" spans="2:12" x14ac:dyDescent="0.3">
      <c r="B883" s="16"/>
      <c r="C883" s="16"/>
      <c r="D883" s="16"/>
      <c r="E883" s="16"/>
      <c r="F883" s="16"/>
      <c r="G883" s="16"/>
      <c r="H883" s="16"/>
      <c r="I883" s="17"/>
      <c r="J883" s="17"/>
      <c r="K883" s="16"/>
      <c r="L883" s="16"/>
    </row>
  </sheetData>
  <mergeCells count="48">
    <mergeCell ref="C6:E6"/>
    <mergeCell ref="N6:N8"/>
    <mergeCell ref="L6:M6"/>
    <mergeCell ref="J6:K6"/>
    <mergeCell ref="H6:I6"/>
    <mergeCell ref="F6:G6"/>
    <mergeCell ref="E91:M91"/>
    <mergeCell ref="C98:M99"/>
    <mergeCell ref="C86:M87"/>
    <mergeCell ref="E93:M97"/>
    <mergeCell ref="E92:M92"/>
    <mergeCell ref="E85:M85"/>
    <mergeCell ref="E57:M57"/>
    <mergeCell ref="E64:M64"/>
    <mergeCell ref="E14:M14"/>
    <mergeCell ref="E21:M21"/>
    <mergeCell ref="E23:M27"/>
    <mergeCell ref="E28:M28"/>
    <mergeCell ref="E77:M77"/>
    <mergeCell ref="E80:M83"/>
    <mergeCell ref="E84:M84"/>
    <mergeCell ref="E35:M35"/>
    <mergeCell ref="E37:M41"/>
    <mergeCell ref="E49:M49"/>
    <mergeCell ref="E51:M55"/>
    <mergeCell ref="E56:M56"/>
    <mergeCell ref="E71:M71"/>
    <mergeCell ref="B2:N2"/>
    <mergeCell ref="B3:N3"/>
    <mergeCell ref="B4:N4"/>
    <mergeCell ref="B5:N5"/>
    <mergeCell ref="E11:M13"/>
    <mergeCell ref="B9:N9"/>
    <mergeCell ref="B10:B99"/>
    <mergeCell ref="C10:D10"/>
    <mergeCell ref="N10:N99"/>
    <mergeCell ref="E15:M15"/>
    <mergeCell ref="E22:M22"/>
    <mergeCell ref="E29:M29"/>
    <mergeCell ref="E36:M36"/>
    <mergeCell ref="E42:M42"/>
    <mergeCell ref="E43:M43"/>
    <mergeCell ref="E50:M50"/>
    <mergeCell ref="E78:M78"/>
    <mergeCell ref="E79:M79"/>
    <mergeCell ref="E63:M63"/>
    <mergeCell ref="E65:M69"/>
    <mergeCell ref="E70:M70"/>
  </mergeCells>
  <conditionalFormatting sqref="K16:M16 K19:M20 K33:L33">
    <cfRule type="expression" dxfId="11" priority="3" stopIfTrue="1">
      <formula>NOT(MONTH(K16)=$C$42)</formula>
    </cfRule>
    <cfRule type="expression" dxfId="10" priority="4" stopIfTrue="1">
      <formula>MATCH(K16,(((#REF!))),0)&gt;0</formula>
    </cfRule>
  </conditionalFormatting>
  <conditionalFormatting sqref="K30:M30">
    <cfRule type="expression" dxfId="9" priority="5" stopIfTrue="1">
      <formula>NOT(MONTH(K30)=$C$42)</formula>
    </cfRule>
    <cfRule type="expression" dxfId="8" priority="6" stopIfTrue="1">
      <formula>MATCH(K30,(((#REF!))),0)&gt;0</formula>
    </cfRule>
  </conditionalFormatting>
  <conditionalFormatting sqref="Q14">
    <cfRule type="expression" dxfId="7" priority="1" stopIfTrue="1">
      <formula>NOT(MONTH(Q14)=$C$42)</formula>
    </cfRule>
    <cfRule type="expression" dxfId="6" priority="2" stopIfTrue="1">
      <formula>MATCH(Q14,(((#REF!))),0)&gt;0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8870D-A622-414C-811F-FB02A07F6575}">
  <sheetPr>
    <tabColor rgb="FF00B0F0"/>
  </sheetPr>
  <dimension ref="B1:S113"/>
  <sheetViews>
    <sheetView zoomScale="85" zoomScaleNormal="85" workbookViewId="0">
      <selection activeCell="E96" sqref="E96:M97"/>
    </sheetView>
  </sheetViews>
  <sheetFormatPr defaultColWidth="8.77734375" defaultRowHeight="14.4" x14ac:dyDescent="0.3"/>
  <cols>
    <col min="2" max="13" width="20.44140625" style="1" customWidth="1"/>
    <col min="14" max="14" width="20.44140625" customWidth="1"/>
    <col min="17" max="17" width="17.44140625" customWidth="1"/>
    <col min="19" max="19" width="13.109375" customWidth="1"/>
  </cols>
  <sheetData>
    <row r="1" spans="2:19" ht="15" thickBot="1" x14ac:dyDescent="0.35"/>
    <row r="2" spans="2:19" ht="20.25" customHeight="1" x14ac:dyDescent="0.3">
      <c r="B2" s="134" t="s">
        <v>0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6"/>
    </row>
    <row r="3" spans="2:19" ht="20.25" customHeight="1" x14ac:dyDescent="0.3">
      <c r="B3" s="137" t="s">
        <v>1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9"/>
    </row>
    <row r="4" spans="2:19" ht="20.25" customHeight="1" thickBot="1" x14ac:dyDescent="0.35">
      <c r="B4" s="140" t="s">
        <v>57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2"/>
    </row>
    <row r="5" spans="2:19" ht="40.049999999999997" customHeight="1" thickBot="1" x14ac:dyDescent="0.35">
      <c r="B5" s="143" t="s">
        <v>87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5"/>
    </row>
    <row r="6" spans="2:19" ht="40.049999999999997" customHeight="1" x14ac:dyDescent="0.3">
      <c r="B6" s="121" t="s">
        <v>14</v>
      </c>
      <c r="C6" s="149" t="s">
        <v>18</v>
      </c>
      <c r="D6" s="150"/>
      <c r="E6" s="151"/>
      <c r="F6" s="161" t="s">
        <v>19</v>
      </c>
      <c r="G6" s="162"/>
      <c r="H6" s="159" t="s">
        <v>20</v>
      </c>
      <c r="I6" s="160"/>
      <c r="J6" s="157" t="s">
        <v>21</v>
      </c>
      <c r="K6" s="158"/>
      <c r="L6" s="155" t="s">
        <v>22</v>
      </c>
      <c r="M6" s="156"/>
      <c r="N6" s="152" t="s">
        <v>88</v>
      </c>
    </row>
    <row r="7" spans="2:19" ht="40.049999999999997" customHeight="1" x14ac:dyDescent="0.3">
      <c r="B7" s="122" t="s">
        <v>2</v>
      </c>
      <c r="C7" s="50" t="s">
        <v>23</v>
      </c>
      <c r="D7" s="42" t="s">
        <v>24</v>
      </c>
      <c r="E7" s="51" t="s">
        <v>25</v>
      </c>
      <c r="F7" s="52" t="s">
        <v>26</v>
      </c>
      <c r="G7" s="53" t="s">
        <v>68</v>
      </c>
      <c r="H7" s="44" t="s">
        <v>27</v>
      </c>
      <c r="I7" s="54" t="s">
        <v>28</v>
      </c>
      <c r="J7" s="45" t="s">
        <v>29</v>
      </c>
      <c r="K7" s="55" t="s">
        <v>30</v>
      </c>
      <c r="L7" s="56" t="s">
        <v>31</v>
      </c>
      <c r="M7" s="57" t="s">
        <v>32</v>
      </c>
      <c r="N7" s="153"/>
    </row>
    <row r="8" spans="2:19" ht="40.049999999999997" customHeight="1" thickBot="1" x14ac:dyDescent="0.35">
      <c r="B8" s="123" t="s">
        <v>3</v>
      </c>
      <c r="C8" s="21" t="s">
        <v>15</v>
      </c>
      <c r="D8" s="21" t="s">
        <v>55</v>
      </c>
      <c r="E8" s="21" t="s">
        <v>51</v>
      </c>
      <c r="F8" s="21" t="s">
        <v>67</v>
      </c>
      <c r="G8" s="21" t="s">
        <v>56</v>
      </c>
      <c r="H8" s="21" t="s">
        <v>54</v>
      </c>
      <c r="I8" s="21" t="s">
        <v>38</v>
      </c>
      <c r="J8" s="21" t="s">
        <v>33</v>
      </c>
      <c r="K8" s="21" t="s">
        <v>13</v>
      </c>
      <c r="L8" s="3" t="s">
        <v>71</v>
      </c>
      <c r="M8" s="28" t="s">
        <v>17</v>
      </c>
      <c r="N8" s="154"/>
    </row>
    <row r="9" spans="2:19" ht="40.049999999999997" customHeight="1" thickBot="1" x14ac:dyDescent="0.35">
      <c r="B9" s="146" t="s">
        <v>84</v>
      </c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8"/>
      <c r="Q9" s="85"/>
      <c r="R9" s="86" t="s">
        <v>59</v>
      </c>
      <c r="S9" s="86" t="s">
        <v>58</v>
      </c>
    </row>
    <row r="10" spans="2:19" ht="20.25" customHeight="1" thickBot="1" x14ac:dyDescent="0.35">
      <c r="B10" s="170"/>
      <c r="C10" s="206" t="s">
        <v>4</v>
      </c>
      <c r="D10" s="207"/>
      <c r="E10" s="23" t="s">
        <v>73</v>
      </c>
      <c r="F10" s="24" t="s">
        <v>74</v>
      </c>
      <c r="G10" s="24" t="s">
        <v>75</v>
      </c>
      <c r="H10" s="24" t="s">
        <v>76</v>
      </c>
      <c r="I10" s="24" t="s">
        <v>77</v>
      </c>
      <c r="J10" s="24" t="s">
        <v>78</v>
      </c>
      <c r="K10" s="24" t="s">
        <v>79</v>
      </c>
      <c r="L10" s="25" t="s">
        <v>80</v>
      </c>
      <c r="M10" s="126" t="s">
        <v>81</v>
      </c>
      <c r="N10" s="165"/>
      <c r="O10" s="30"/>
      <c r="P10" s="30"/>
      <c r="Q10" s="98" t="s">
        <v>41</v>
      </c>
      <c r="R10" s="91">
        <v>14</v>
      </c>
      <c r="S10" s="91">
        <f>COUNTIF($B$11:$N$99,"Medicina urg.")</f>
        <v>14</v>
      </c>
    </row>
    <row r="11" spans="2:19" ht="20.25" customHeight="1" x14ac:dyDescent="0.3">
      <c r="B11" s="171"/>
      <c r="C11" s="81" t="s">
        <v>7</v>
      </c>
      <c r="D11" s="82">
        <v>45931</v>
      </c>
      <c r="E11" s="225" t="s">
        <v>12</v>
      </c>
      <c r="F11" s="226"/>
      <c r="G11" s="226"/>
      <c r="H11" s="226"/>
      <c r="I11" s="226"/>
      <c r="J11" s="226"/>
      <c r="K11" s="226"/>
      <c r="L11" s="226"/>
      <c r="M11" s="226"/>
      <c r="N11" s="166"/>
      <c r="O11" s="30"/>
      <c r="P11" s="30"/>
      <c r="Q11" s="106" t="s">
        <v>48</v>
      </c>
      <c r="R11" s="91">
        <v>14</v>
      </c>
      <c r="S11" s="91">
        <f>COUNTIF($B$11:$N$99,"Chir. Urgenza")</f>
        <v>14</v>
      </c>
    </row>
    <row r="12" spans="2:19" ht="20.25" customHeight="1" x14ac:dyDescent="0.3">
      <c r="B12" s="171"/>
      <c r="C12" s="80" t="s">
        <v>8</v>
      </c>
      <c r="D12" s="83">
        <v>45932</v>
      </c>
      <c r="E12" s="184"/>
      <c r="F12" s="185"/>
      <c r="G12" s="185"/>
      <c r="H12" s="185"/>
      <c r="I12" s="185"/>
      <c r="J12" s="185"/>
      <c r="K12" s="185"/>
      <c r="L12" s="185"/>
      <c r="M12" s="185"/>
      <c r="N12" s="166"/>
      <c r="O12" s="30"/>
      <c r="P12" s="30"/>
      <c r="Q12" s="107" t="s">
        <v>49</v>
      </c>
      <c r="R12" s="91">
        <v>14</v>
      </c>
      <c r="S12" s="91">
        <f>COUNTIF($B$11:$N$99,"Anestesiologia")</f>
        <v>14</v>
      </c>
    </row>
    <row r="13" spans="2:19" ht="20.25" customHeight="1" x14ac:dyDescent="0.3">
      <c r="B13" s="171"/>
      <c r="C13" s="80" t="s">
        <v>9</v>
      </c>
      <c r="D13" s="83">
        <v>45933</v>
      </c>
      <c r="E13" s="196"/>
      <c r="F13" s="197"/>
      <c r="G13" s="197"/>
      <c r="H13" s="197"/>
      <c r="I13" s="197"/>
      <c r="J13" s="197"/>
      <c r="K13" s="197"/>
      <c r="L13" s="197"/>
      <c r="M13" s="197"/>
      <c r="N13" s="166"/>
      <c r="O13" s="30"/>
      <c r="P13" s="30"/>
      <c r="Q13" s="108" t="s">
        <v>43</v>
      </c>
      <c r="R13" s="91">
        <v>21</v>
      </c>
      <c r="S13" s="91">
        <f>COUNTIF($B$11:$N$99,"Mal. Sangue")</f>
        <v>21</v>
      </c>
    </row>
    <row r="14" spans="2:19" ht="20.25" customHeight="1" x14ac:dyDescent="0.3">
      <c r="B14" s="171"/>
      <c r="C14" s="12" t="s">
        <v>10</v>
      </c>
      <c r="D14" s="88">
        <v>45934</v>
      </c>
      <c r="E14" s="200"/>
      <c r="F14" s="201"/>
      <c r="G14" s="201"/>
      <c r="H14" s="201"/>
      <c r="I14" s="201"/>
      <c r="J14" s="201"/>
      <c r="K14" s="201"/>
      <c r="L14" s="201"/>
      <c r="M14" s="238"/>
      <c r="N14" s="166"/>
      <c r="O14" s="30"/>
      <c r="P14" s="30"/>
      <c r="Q14" s="109" t="s">
        <v>42</v>
      </c>
      <c r="R14" s="91">
        <v>14</v>
      </c>
      <c r="S14" s="91">
        <f>COUNTIF($B$11:$N$99,"Oncologia")</f>
        <v>14</v>
      </c>
    </row>
    <row r="15" spans="2:19" ht="20.25" customHeight="1" x14ac:dyDescent="0.3">
      <c r="B15" s="171"/>
      <c r="C15" s="12" t="s">
        <v>11</v>
      </c>
      <c r="D15" s="84">
        <v>45935</v>
      </c>
      <c r="E15" s="200"/>
      <c r="F15" s="201"/>
      <c r="G15" s="201"/>
      <c r="H15" s="201"/>
      <c r="I15" s="201"/>
      <c r="J15" s="201"/>
      <c r="K15" s="201"/>
      <c r="L15" s="201"/>
      <c r="M15" s="238"/>
      <c r="N15" s="166"/>
      <c r="O15" s="30"/>
      <c r="P15" s="30"/>
      <c r="Q15" s="99" t="s">
        <v>45</v>
      </c>
      <c r="R15" s="91">
        <v>21</v>
      </c>
      <c r="S15" s="91">
        <f>COUNTIF($B$11:$N$99,"Geriatria")</f>
        <v>21</v>
      </c>
    </row>
    <row r="16" spans="2:19" ht="20.25" customHeight="1" x14ac:dyDescent="0.3">
      <c r="B16" s="171"/>
      <c r="C16" s="80" t="s">
        <v>5</v>
      </c>
      <c r="D16" s="83">
        <v>45936</v>
      </c>
      <c r="E16" s="78" t="s">
        <v>46</v>
      </c>
      <c r="F16" s="63" t="s">
        <v>46</v>
      </c>
      <c r="G16" s="62" t="s">
        <v>45</v>
      </c>
      <c r="H16" s="62" t="s">
        <v>45</v>
      </c>
      <c r="I16" s="62" t="s">
        <v>45</v>
      </c>
      <c r="J16" s="9"/>
      <c r="K16" s="43" t="s">
        <v>42</v>
      </c>
      <c r="L16" s="43" t="s">
        <v>42</v>
      </c>
      <c r="M16" s="102" t="s">
        <v>42</v>
      </c>
      <c r="N16" s="166"/>
      <c r="O16" s="30"/>
      <c r="P16" s="30"/>
      <c r="Q16" s="93" t="s">
        <v>44</v>
      </c>
      <c r="R16" s="91">
        <v>14</v>
      </c>
      <c r="S16" s="91">
        <f>COUNTIF($B$11:$N$99,"Reumatologia")</f>
        <v>14</v>
      </c>
    </row>
    <row r="17" spans="2:19" ht="20.25" customHeight="1" x14ac:dyDescent="0.3">
      <c r="B17" s="171"/>
      <c r="C17" s="80" t="s">
        <v>6</v>
      </c>
      <c r="D17" s="87">
        <v>45937</v>
      </c>
      <c r="E17" s="78" t="s">
        <v>46</v>
      </c>
      <c r="F17" s="63" t="s">
        <v>46</v>
      </c>
      <c r="G17" s="62" t="s">
        <v>45</v>
      </c>
      <c r="H17" s="62" t="s">
        <v>45</v>
      </c>
      <c r="I17" s="62" t="s">
        <v>45</v>
      </c>
      <c r="J17" s="9"/>
      <c r="K17" s="43" t="s">
        <v>42</v>
      </c>
      <c r="L17" s="43" t="s">
        <v>42</v>
      </c>
      <c r="M17" s="102" t="s">
        <v>42</v>
      </c>
      <c r="N17" s="166"/>
      <c r="O17" s="30"/>
      <c r="P17" s="30"/>
      <c r="Q17" s="94" t="s">
        <v>40</v>
      </c>
      <c r="R17" s="91">
        <v>35</v>
      </c>
      <c r="S17" s="91">
        <f>COUNTIF($B$11:$N$99,"Medicina Interna")</f>
        <v>35</v>
      </c>
    </row>
    <row r="18" spans="2:19" ht="20.25" customHeight="1" x14ac:dyDescent="0.3">
      <c r="B18" s="171"/>
      <c r="C18" s="80" t="s">
        <v>7</v>
      </c>
      <c r="D18" s="83">
        <v>45938</v>
      </c>
      <c r="E18" s="78" t="s">
        <v>46</v>
      </c>
      <c r="F18" s="63" t="s">
        <v>46</v>
      </c>
      <c r="G18" s="62" t="s">
        <v>45</v>
      </c>
      <c r="H18" s="62" t="s">
        <v>45</v>
      </c>
      <c r="I18" s="62" t="s">
        <v>45</v>
      </c>
      <c r="J18" s="9"/>
      <c r="K18" s="43" t="s">
        <v>42</v>
      </c>
      <c r="L18" s="43" t="s">
        <v>42</v>
      </c>
      <c r="M18" s="102" t="s">
        <v>42</v>
      </c>
      <c r="N18" s="166"/>
      <c r="O18" s="30"/>
      <c r="P18" s="30"/>
      <c r="Q18" s="100" t="s">
        <v>50</v>
      </c>
      <c r="R18" s="91">
        <v>14</v>
      </c>
      <c r="S18" s="91">
        <f>COUNTIF($B$11:$N$99,"Medicina Famiglia")</f>
        <v>14</v>
      </c>
    </row>
    <row r="19" spans="2:19" ht="20.25" customHeight="1" x14ac:dyDescent="0.3">
      <c r="B19" s="171"/>
      <c r="C19" s="80" t="s">
        <v>8</v>
      </c>
      <c r="D19" s="83">
        <v>45939</v>
      </c>
      <c r="E19" s="78" t="s">
        <v>46</v>
      </c>
      <c r="F19" s="63" t="s">
        <v>46</v>
      </c>
      <c r="G19" s="62" t="s">
        <v>45</v>
      </c>
      <c r="H19" s="62" t="s">
        <v>45</v>
      </c>
      <c r="I19" s="62" t="s">
        <v>45</v>
      </c>
      <c r="J19" s="9"/>
      <c r="K19" s="43" t="s">
        <v>42</v>
      </c>
      <c r="L19" s="43" t="s">
        <v>42</v>
      </c>
      <c r="M19" s="102" t="s">
        <v>42</v>
      </c>
      <c r="N19" s="166"/>
      <c r="O19" s="30"/>
      <c r="P19" s="30"/>
      <c r="Q19" s="110" t="s">
        <v>46</v>
      </c>
      <c r="R19" s="91">
        <v>35</v>
      </c>
      <c r="S19" s="91">
        <f>COUNTIF($B$11:$N$99,"Chirurgia Gen.")</f>
        <v>35</v>
      </c>
    </row>
    <row r="20" spans="2:19" ht="20.25" customHeight="1" x14ac:dyDescent="0.3">
      <c r="B20" s="171"/>
      <c r="C20" s="80" t="s">
        <v>9</v>
      </c>
      <c r="D20" s="87">
        <v>45940</v>
      </c>
      <c r="E20" s="78" t="s">
        <v>46</v>
      </c>
      <c r="F20" s="63" t="s">
        <v>46</v>
      </c>
      <c r="G20" s="63" t="s">
        <v>46</v>
      </c>
      <c r="H20" s="62" t="s">
        <v>45</v>
      </c>
      <c r="I20" s="62" t="s">
        <v>45</v>
      </c>
      <c r="J20" s="62" t="s">
        <v>45</v>
      </c>
      <c r="K20" s="9"/>
      <c r="L20" s="43" t="s">
        <v>42</v>
      </c>
      <c r="M20" s="102" t="s">
        <v>42</v>
      </c>
      <c r="N20" s="166"/>
      <c r="O20" s="30"/>
      <c r="P20" s="30"/>
      <c r="Q20" s="111" t="s">
        <v>47</v>
      </c>
      <c r="R20" s="91">
        <v>14</v>
      </c>
      <c r="S20" s="91">
        <f>COUNTIF($B$11:$N$100,"Chir. Oncologica")</f>
        <v>14</v>
      </c>
    </row>
    <row r="21" spans="2:19" ht="20.25" customHeight="1" x14ac:dyDescent="0.3">
      <c r="B21" s="171"/>
      <c r="C21" s="12" t="s">
        <v>10</v>
      </c>
      <c r="D21" s="84">
        <v>45941</v>
      </c>
      <c r="E21" s="200"/>
      <c r="F21" s="201"/>
      <c r="G21" s="201"/>
      <c r="H21" s="201"/>
      <c r="I21" s="201"/>
      <c r="J21" s="201"/>
      <c r="K21" s="201"/>
      <c r="L21" s="201"/>
      <c r="M21" s="238"/>
      <c r="N21" s="166"/>
      <c r="O21" s="30"/>
      <c r="P21" s="30"/>
    </row>
    <row r="22" spans="2:19" ht="20.25" customHeight="1" x14ac:dyDescent="0.3">
      <c r="B22" s="171"/>
      <c r="C22" s="12" t="s">
        <v>11</v>
      </c>
      <c r="D22" s="84">
        <v>45942</v>
      </c>
      <c r="E22" s="200"/>
      <c r="F22" s="201"/>
      <c r="G22" s="201"/>
      <c r="H22" s="201"/>
      <c r="I22" s="201"/>
      <c r="J22" s="201"/>
      <c r="K22" s="201"/>
      <c r="L22" s="201"/>
      <c r="M22" s="238"/>
      <c r="N22" s="166"/>
      <c r="O22" s="30"/>
      <c r="P22" s="30"/>
    </row>
    <row r="23" spans="2:19" ht="20.25" customHeight="1" x14ac:dyDescent="0.3">
      <c r="B23" s="171"/>
      <c r="C23" s="80" t="s">
        <v>5</v>
      </c>
      <c r="D23" s="87">
        <v>45943</v>
      </c>
      <c r="E23" s="181" t="s">
        <v>12</v>
      </c>
      <c r="F23" s="182"/>
      <c r="G23" s="182"/>
      <c r="H23" s="182"/>
      <c r="I23" s="182"/>
      <c r="J23" s="182"/>
      <c r="K23" s="182"/>
      <c r="L23" s="182"/>
      <c r="M23" s="182"/>
      <c r="N23" s="166"/>
      <c r="O23" s="30"/>
      <c r="P23" s="30"/>
    </row>
    <row r="24" spans="2:19" ht="20.25" customHeight="1" x14ac:dyDescent="0.3">
      <c r="B24" s="171"/>
      <c r="C24" s="80" t="s">
        <v>6</v>
      </c>
      <c r="D24" s="83">
        <v>45944</v>
      </c>
      <c r="E24" s="184"/>
      <c r="F24" s="185"/>
      <c r="G24" s="185"/>
      <c r="H24" s="185"/>
      <c r="I24" s="185"/>
      <c r="J24" s="185"/>
      <c r="K24" s="185"/>
      <c r="L24" s="185"/>
      <c r="M24" s="185"/>
      <c r="N24" s="166"/>
      <c r="O24" s="30"/>
      <c r="P24" s="30"/>
    </row>
    <row r="25" spans="2:19" ht="20.25" customHeight="1" x14ac:dyDescent="0.3">
      <c r="B25" s="171"/>
      <c r="C25" s="80" t="s">
        <v>7</v>
      </c>
      <c r="D25" s="83">
        <v>45945</v>
      </c>
      <c r="E25" s="184"/>
      <c r="F25" s="185"/>
      <c r="G25" s="185"/>
      <c r="H25" s="185"/>
      <c r="I25" s="185"/>
      <c r="J25" s="185"/>
      <c r="K25" s="185"/>
      <c r="L25" s="185"/>
      <c r="M25" s="185"/>
      <c r="N25" s="166"/>
      <c r="O25" s="30"/>
      <c r="P25" s="30"/>
    </row>
    <row r="26" spans="2:19" ht="20.25" customHeight="1" x14ac:dyDescent="0.3">
      <c r="B26" s="171"/>
      <c r="C26" s="80" t="s">
        <v>8</v>
      </c>
      <c r="D26" s="87">
        <v>45946</v>
      </c>
      <c r="E26" s="184"/>
      <c r="F26" s="185"/>
      <c r="G26" s="185"/>
      <c r="H26" s="185"/>
      <c r="I26" s="185"/>
      <c r="J26" s="185"/>
      <c r="K26" s="185"/>
      <c r="L26" s="185"/>
      <c r="M26" s="185"/>
      <c r="N26" s="166"/>
      <c r="O26" s="30"/>
      <c r="P26" s="30"/>
    </row>
    <row r="27" spans="2:19" ht="20.25" customHeight="1" x14ac:dyDescent="0.3">
      <c r="B27" s="171"/>
      <c r="C27" s="80" t="s">
        <v>9</v>
      </c>
      <c r="D27" s="83">
        <v>45947</v>
      </c>
      <c r="E27" s="196"/>
      <c r="F27" s="197"/>
      <c r="G27" s="197"/>
      <c r="H27" s="197"/>
      <c r="I27" s="197"/>
      <c r="J27" s="197"/>
      <c r="K27" s="197"/>
      <c r="L27" s="197"/>
      <c r="M27" s="197"/>
      <c r="N27" s="166"/>
      <c r="O27" s="30"/>
      <c r="P27" s="30"/>
    </row>
    <row r="28" spans="2:19" ht="20.25" customHeight="1" x14ac:dyDescent="0.3">
      <c r="B28" s="171"/>
      <c r="C28" s="12" t="s">
        <v>10</v>
      </c>
      <c r="D28" s="84">
        <v>45948</v>
      </c>
      <c r="E28" s="163"/>
      <c r="F28" s="164"/>
      <c r="G28" s="164"/>
      <c r="H28" s="164"/>
      <c r="I28" s="164"/>
      <c r="J28" s="164"/>
      <c r="K28" s="164"/>
      <c r="L28" s="164"/>
      <c r="M28" s="164"/>
      <c r="N28" s="166"/>
      <c r="O28" s="30"/>
      <c r="P28" s="30"/>
    </row>
    <row r="29" spans="2:19" ht="20.25" customHeight="1" x14ac:dyDescent="0.3">
      <c r="B29" s="171"/>
      <c r="C29" s="12" t="s">
        <v>11</v>
      </c>
      <c r="D29" s="88">
        <v>45949</v>
      </c>
      <c r="E29" s="200"/>
      <c r="F29" s="201"/>
      <c r="G29" s="201"/>
      <c r="H29" s="201"/>
      <c r="I29" s="201"/>
      <c r="J29" s="201"/>
      <c r="K29" s="201"/>
      <c r="L29" s="201"/>
      <c r="M29" s="238"/>
      <c r="N29" s="166"/>
      <c r="O29" s="30"/>
      <c r="P29" s="30"/>
    </row>
    <row r="30" spans="2:19" ht="20.25" customHeight="1" x14ac:dyDescent="0.3">
      <c r="B30" s="171"/>
      <c r="C30" s="80" t="s">
        <v>5</v>
      </c>
      <c r="D30" s="83">
        <v>45950</v>
      </c>
      <c r="E30" s="78" t="s">
        <v>46</v>
      </c>
      <c r="F30" s="63" t="s">
        <v>46</v>
      </c>
      <c r="G30" s="63" t="s">
        <v>46</v>
      </c>
      <c r="H30" s="62" t="s">
        <v>45</v>
      </c>
      <c r="I30" s="62" t="s">
        <v>45</v>
      </c>
      <c r="J30" s="62" t="s">
        <v>45</v>
      </c>
      <c r="K30" s="14"/>
      <c r="L30" s="14"/>
      <c r="M30" s="14"/>
      <c r="N30" s="166"/>
      <c r="O30" s="30"/>
      <c r="P30" s="30"/>
    </row>
    <row r="31" spans="2:19" ht="20.25" customHeight="1" x14ac:dyDescent="0.3">
      <c r="B31" s="171"/>
      <c r="C31" s="80" t="s">
        <v>6</v>
      </c>
      <c r="D31" s="83">
        <v>45951</v>
      </c>
      <c r="E31" s="78" t="s">
        <v>46</v>
      </c>
      <c r="F31" s="63" t="s">
        <v>46</v>
      </c>
      <c r="G31" s="63" t="s">
        <v>46</v>
      </c>
      <c r="H31" s="62" t="s">
        <v>45</v>
      </c>
      <c r="I31" s="62" t="s">
        <v>45</v>
      </c>
      <c r="J31" s="62" t="s">
        <v>45</v>
      </c>
      <c r="K31" s="14"/>
      <c r="L31" s="14"/>
      <c r="M31" s="14"/>
      <c r="N31" s="166"/>
      <c r="O31" s="30"/>
      <c r="P31" s="30"/>
    </row>
    <row r="32" spans="2:19" ht="20.25" customHeight="1" x14ac:dyDescent="0.3">
      <c r="B32" s="171"/>
      <c r="C32" s="80" t="s">
        <v>7</v>
      </c>
      <c r="D32" s="87">
        <v>45952</v>
      </c>
      <c r="E32" s="78" t="s">
        <v>46</v>
      </c>
      <c r="F32" s="63" t="s">
        <v>46</v>
      </c>
      <c r="G32" s="63" t="s">
        <v>46</v>
      </c>
      <c r="H32" s="69" t="s">
        <v>49</v>
      </c>
      <c r="I32" s="69" t="s">
        <v>49</v>
      </c>
      <c r="J32" s="9"/>
      <c r="K32" s="14"/>
      <c r="L32" s="14"/>
      <c r="M32" s="14"/>
      <c r="N32" s="166"/>
      <c r="O32" s="30"/>
      <c r="P32" s="30"/>
    </row>
    <row r="33" spans="2:16" ht="20.25" customHeight="1" x14ac:dyDescent="0.3">
      <c r="B33" s="171"/>
      <c r="C33" s="80" t="s">
        <v>8</v>
      </c>
      <c r="D33" s="83">
        <v>45953</v>
      </c>
      <c r="E33" s="78" t="s">
        <v>46</v>
      </c>
      <c r="F33" s="63" t="s">
        <v>46</v>
      </c>
      <c r="G33" s="63" t="s">
        <v>46</v>
      </c>
      <c r="H33" s="69" t="s">
        <v>49</v>
      </c>
      <c r="I33" s="69" t="s">
        <v>49</v>
      </c>
      <c r="J33" s="9"/>
      <c r="K33" s="14"/>
      <c r="L33" s="14"/>
      <c r="M33" s="14"/>
      <c r="N33" s="166"/>
      <c r="O33" s="30"/>
      <c r="P33" s="30"/>
    </row>
    <row r="34" spans="2:16" ht="20.25" customHeight="1" x14ac:dyDescent="0.3">
      <c r="B34" s="171"/>
      <c r="C34" s="80" t="s">
        <v>9</v>
      </c>
      <c r="D34" s="83">
        <v>45954</v>
      </c>
      <c r="E34" s="78" t="s">
        <v>46</v>
      </c>
      <c r="F34" s="63" t="s">
        <v>46</v>
      </c>
      <c r="G34" s="63" t="s">
        <v>46</v>
      </c>
      <c r="H34" s="69" t="s">
        <v>49</v>
      </c>
      <c r="I34" s="69" t="s">
        <v>49</v>
      </c>
      <c r="J34" s="9"/>
      <c r="K34" s="14"/>
      <c r="L34" s="14"/>
      <c r="M34" s="14"/>
      <c r="N34" s="166"/>
      <c r="O34" s="30"/>
      <c r="P34" s="30"/>
    </row>
    <row r="35" spans="2:16" ht="20.25" customHeight="1" x14ac:dyDescent="0.3">
      <c r="B35" s="171"/>
      <c r="C35" s="12" t="s">
        <v>10</v>
      </c>
      <c r="D35" s="88">
        <v>45955</v>
      </c>
      <c r="E35" s="200"/>
      <c r="F35" s="201"/>
      <c r="G35" s="201"/>
      <c r="H35" s="201"/>
      <c r="I35" s="201"/>
      <c r="J35" s="201"/>
      <c r="K35" s="201"/>
      <c r="L35" s="201"/>
      <c r="M35" s="238"/>
      <c r="N35" s="166"/>
      <c r="O35" s="30"/>
      <c r="P35" s="30"/>
    </row>
    <row r="36" spans="2:16" ht="20.25" customHeight="1" x14ac:dyDescent="0.3">
      <c r="B36" s="171"/>
      <c r="C36" s="12" t="s">
        <v>11</v>
      </c>
      <c r="D36" s="84">
        <v>45956</v>
      </c>
      <c r="E36" s="200"/>
      <c r="F36" s="201"/>
      <c r="G36" s="201"/>
      <c r="H36" s="201"/>
      <c r="I36" s="201"/>
      <c r="J36" s="201"/>
      <c r="K36" s="201"/>
      <c r="L36" s="201"/>
      <c r="M36" s="238"/>
      <c r="N36" s="166"/>
      <c r="O36" s="30"/>
      <c r="P36" s="30"/>
    </row>
    <row r="37" spans="2:16" ht="20.25" customHeight="1" x14ac:dyDescent="0.3">
      <c r="B37" s="171"/>
      <c r="C37" s="80" t="s">
        <v>5</v>
      </c>
      <c r="D37" s="83">
        <v>45957</v>
      </c>
      <c r="E37" s="181" t="s">
        <v>12</v>
      </c>
      <c r="F37" s="182"/>
      <c r="G37" s="182"/>
      <c r="H37" s="182"/>
      <c r="I37" s="182"/>
      <c r="J37" s="182"/>
      <c r="K37" s="182"/>
      <c r="L37" s="182"/>
      <c r="M37" s="182"/>
      <c r="N37" s="166"/>
      <c r="O37" s="30"/>
      <c r="P37" s="30"/>
    </row>
    <row r="38" spans="2:16" ht="20.25" customHeight="1" x14ac:dyDescent="0.3">
      <c r="B38" s="171"/>
      <c r="C38" s="80" t="s">
        <v>6</v>
      </c>
      <c r="D38" s="87">
        <v>45958</v>
      </c>
      <c r="E38" s="184"/>
      <c r="F38" s="185"/>
      <c r="G38" s="185"/>
      <c r="H38" s="185"/>
      <c r="I38" s="185"/>
      <c r="J38" s="185"/>
      <c r="K38" s="185"/>
      <c r="L38" s="185"/>
      <c r="M38" s="185"/>
      <c r="N38" s="166"/>
      <c r="O38" s="30"/>
      <c r="P38" s="30"/>
    </row>
    <row r="39" spans="2:16" ht="20.25" customHeight="1" x14ac:dyDescent="0.3">
      <c r="B39" s="171"/>
      <c r="C39" s="80" t="s">
        <v>7</v>
      </c>
      <c r="D39" s="83">
        <v>45959</v>
      </c>
      <c r="E39" s="184"/>
      <c r="F39" s="185"/>
      <c r="G39" s="185"/>
      <c r="H39" s="185"/>
      <c r="I39" s="185"/>
      <c r="J39" s="185"/>
      <c r="K39" s="185"/>
      <c r="L39" s="185"/>
      <c r="M39" s="185"/>
      <c r="N39" s="166"/>
      <c r="O39" s="30"/>
      <c r="P39" s="30"/>
    </row>
    <row r="40" spans="2:16" ht="20.25" customHeight="1" x14ac:dyDescent="0.3">
      <c r="B40" s="171"/>
      <c r="C40" s="80" t="s">
        <v>8</v>
      </c>
      <c r="D40" s="83">
        <v>45960</v>
      </c>
      <c r="E40" s="184"/>
      <c r="F40" s="185"/>
      <c r="G40" s="185"/>
      <c r="H40" s="185"/>
      <c r="I40" s="185"/>
      <c r="J40" s="185"/>
      <c r="K40" s="185"/>
      <c r="L40" s="185"/>
      <c r="M40" s="185"/>
      <c r="N40" s="166"/>
      <c r="O40" s="30"/>
      <c r="P40" s="30"/>
    </row>
    <row r="41" spans="2:16" ht="20.25" customHeight="1" x14ac:dyDescent="0.3">
      <c r="B41" s="171"/>
      <c r="C41" s="80" t="s">
        <v>9</v>
      </c>
      <c r="D41" s="87">
        <v>45961</v>
      </c>
      <c r="E41" s="196"/>
      <c r="F41" s="197"/>
      <c r="G41" s="197"/>
      <c r="H41" s="197"/>
      <c r="I41" s="197"/>
      <c r="J41" s="197"/>
      <c r="K41" s="197"/>
      <c r="L41" s="197"/>
      <c r="M41" s="197"/>
      <c r="N41" s="166"/>
      <c r="O41" s="30"/>
      <c r="P41" s="30"/>
    </row>
    <row r="42" spans="2:16" ht="20.25" customHeight="1" x14ac:dyDescent="0.3">
      <c r="B42" s="171"/>
      <c r="C42" s="12" t="s">
        <v>10</v>
      </c>
      <c r="D42" s="84">
        <v>45962</v>
      </c>
      <c r="E42" s="200"/>
      <c r="F42" s="201"/>
      <c r="G42" s="201"/>
      <c r="H42" s="201"/>
      <c r="I42" s="201"/>
      <c r="J42" s="201"/>
      <c r="K42" s="201"/>
      <c r="L42" s="201"/>
      <c r="M42" s="238"/>
      <c r="N42" s="166"/>
      <c r="O42" s="30"/>
      <c r="P42" s="30"/>
    </row>
    <row r="43" spans="2:16" ht="20.25" customHeight="1" x14ac:dyDescent="0.3">
      <c r="B43" s="171"/>
      <c r="C43" s="12" t="s">
        <v>11</v>
      </c>
      <c r="D43" s="84">
        <v>45963</v>
      </c>
      <c r="E43" s="200"/>
      <c r="F43" s="201"/>
      <c r="G43" s="201"/>
      <c r="H43" s="201"/>
      <c r="I43" s="201"/>
      <c r="J43" s="201"/>
      <c r="K43" s="201"/>
      <c r="L43" s="201"/>
      <c r="M43" s="238"/>
      <c r="N43" s="166"/>
      <c r="O43" s="30"/>
      <c r="P43" s="30"/>
    </row>
    <row r="44" spans="2:16" ht="20.25" customHeight="1" x14ac:dyDescent="0.3">
      <c r="B44" s="171"/>
      <c r="C44" s="80" t="s">
        <v>5</v>
      </c>
      <c r="D44" s="87">
        <v>45964</v>
      </c>
      <c r="E44" s="78" t="s">
        <v>46</v>
      </c>
      <c r="F44" s="63" t="s">
        <v>46</v>
      </c>
      <c r="G44" s="63" t="s">
        <v>46</v>
      </c>
      <c r="H44" s="9"/>
      <c r="I44" s="9"/>
      <c r="J44" s="9"/>
      <c r="K44" s="46" t="s">
        <v>48</v>
      </c>
      <c r="L44" s="46" t="s">
        <v>48</v>
      </c>
      <c r="M44" s="128" t="s">
        <v>48</v>
      </c>
      <c r="N44" s="166"/>
      <c r="O44" s="30"/>
      <c r="P44" s="30"/>
    </row>
    <row r="45" spans="2:16" ht="20.25" customHeight="1" x14ac:dyDescent="0.3">
      <c r="B45" s="171"/>
      <c r="C45" s="80" t="s">
        <v>6</v>
      </c>
      <c r="D45" s="83">
        <v>45965</v>
      </c>
      <c r="E45" s="78" t="s">
        <v>46</v>
      </c>
      <c r="F45" s="63" t="s">
        <v>46</v>
      </c>
      <c r="G45" s="63" t="s">
        <v>46</v>
      </c>
      <c r="H45" s="69" t="s">
        <v>49</v>
      </c>
      <c r="I45" s="69" t="s">
        <v>49</v>
      </c>
      <c r="J45" s="9"/>
      <c r="K45" s="46" t="s">
        <v>48</v>
      </c>
      <c r="L45" s="46" t="s">
        <v>48</v>
      </c>
      <c r="M45" s="128" t="s">
        <v>48</v>
      </c>
      <c r="N45" s="166"/>
      <c r="O45" s="30"/>
      <c r="P45" s="30"/>
    </row>
    <row r="46" spans="2:16" ht="20.25" customHeight="1" x14ac:dyDescent="0.3">
      <c r="B46" s="171"/>
      <c r="C46" s="80" t="s">
        <v>7</v>
      </c>
      <c r="D46" s="83">
        <v>45966</v>
      </c>
      <c r="E46" s="78" t="s">
        <v>46</v>
      </c>
      <c r="F46" s="63" t="s">
        <v>46</v>
      </c>
      <c r="G46" s="63" t="s">
        <v>46</v>
      </c>
      <c r="H46" s="69" t="s">
        <v>49</v>
      </c>
      <c r="I46" s="69" t="s">
        <v>49</v>
      </c>
      <c r="J46" s="9"/>
      <c r="K46" s="46" t="s">
        <v>48</v>
      </c>
      <c r="L46" s="46" t="s">
        <v>48</v>
      </c>
      <c r="M46" s="128" t="s">
        <v>48</v>
      </c>
      <c r="N46" s="166"/>
      <c r="O46" s="30"/>
      <c r="P46" s="30"/>
    </row>
    <row r="47" spans="2:16" ht="20.25" customHeight="1" x14ac:dyDescent="0.3">
      <c r="B47" s="171"/>
      <c r="C47" s="80" t="s">
        <v>8</v>
      </c>
      <c r="D47" s="87">
        <v>45967</v>
      </c>
      <c r="E47" s="9"/>
      <c r="F47" s="9"/>
      <c r="G47" s="9"/>
      <c r="H47" s="69" t="s">
        <v>49</v>
      </c>
      <c r="I47" s="69" t="s">
        <v>49</v>
      </c>
      <c r="J47" s="9"/>
      <c r="K47" s="46" t="s">
        <v>48</v>
      </c>
      <c r="L47" s="46" t="s">
        <v>48</v>
      </c>
      <c r="M47" s="128" t="s">
        <v>48</v>
      </c>
      <c r="N47" s="166"/>
      <c r="O47" s="30"/>
      <c r="P47" s="30"/>
    </row>
    <row r="48" spans="2:16" ht="20.25" customHeight="1" x14ac:dyDescent="0.3">
      <c r="B48" s="171"/>
      <c r="C48" s="80" t="s">
        <v>9</v>
      </c>
      <c r="D48" s="83">
        <v>45968</v>
      </c>
      <c r="E48" s="9"/>
      <c r="F48" s="9"/>
      <c r="G48" s="9"/>
      <c r="H48" s="69" t="s">
        <v>49</v>
      </c>
      <c r="I48" s="69" t="s">
        <v>49</v>
      </c>
      <c r="J48" s="9"/>
      <c r="K48" s="46" t="s">
        <v>48</v>
      </c>
      <c r="L48" s="46" t="s">
        <v>48</v>
      </c>
      <c r="M48" s="27"/>
      <c r="N48" s="166"/>
      <c r="O48" s="30"/>
      <c r="P48" s="30"/>
    </row>
    <row r="49" spans="2:16" ht="20.25" customHeight="1" x14ac:dyDescent="0.3">
      <c r="B49" s="171"/>
      <c r="C49" s="12" t="s">
        <v>10</v>
      </c>
      <c r="D49" s="84">
        <v>45969</v>
      </c>
      <c r="E49" s="200"/>
      <c r="F49" s="201"/>
      <c r="G49" s="201"/>
      <c r="H49" s="201"/>
      <c r="I49" s="201"/>
      <c r="J49" s="201"/>
      <c r="K49" s="201"/>
      <c r="L49" s="201"/>
      <c r="M49" s="238"/>
      <c r="N49" s="166"/>
      <c r="O49" s="30"/>
      <c r="P49" s="30"/>
    </row>
    <row r="50" spans="2:16" ht="20.25" customHeight="1" x14ac:dyDescent="0.3">
      <c r="B50" s="171"/>
      <c r="C50" s="12" t="s">
        <v>11</v>
      </c>
      <c r="D50" s="88">
        <v>45970</v>
      </c>
      <c r="E50" s="200"/>
      <c r="F50" s="201"/>
      <c r="G50" s="201"/>
      <c r="H50" s="201"/>
      <c r="I50" s="201"/>
      <c r="J50" s="201"/>
      <c r="K50" s="201"/>
      <c r="L50" s="201"/>
      <c r="M50" s="238"/>
      <c r="N50" s="166"/>
      <c r="O50" s="30"/>
      <c r="P50" s="30"/>
    </row>
    <row r="51" spans="2:16" ht="20.25" customHeight="1" x14ac:dyDescent="0.3">
      <c r="B51" s="171"/>
      <c r="C51" s="80" t="s">
        <v>5</v>
      </c>
      <c r="D51" s="83">
        <v>45971</v>
      </c>
      <c r="E51" s="181" t="s">
        <v>12</v>
      </c>
      <c r="F51" s="182"/>
      <c r="G51" s="182"/>
      <c r="H51" s="182"/>
      <c r="I51" s="182"/>
      <c r="J51" s="182"/>
      <c r="K51" s="182"/>
      <c r="L51" s="182"/>
      <c r="M51" s="182"/>
      <c r="N51" s="166"/>
      <c r="O51" s="30"/>
      <c r="P51" s="30"/>
    </row>
    <row r="52" spans="2:16" ht="20.25" customHeight="1" x14ac:dyDescent="0.3">
      <c r="B52" s="171"/>
      <c r="C52" s="80" t="s">
        <v>6</v>
      </c>
      <c r="D52" s="83">
        <v>45972</v>
      </c>
      <c r="E52" s="184"/>
      <c r="F52" s="185"/>
      <c r="G52" s="185"/>
      <c r="H52" s="185"/>
      <c r="I52" s="185"/>
      <c r="J52" s="185"/>
      <c r="K52" s="185"/>
      <c r="L52" s="185"/>
      <c r="M52" s="185"/>
      <c r="N52" s="166"/>
      <c r="O52" s="30"/>
      <c r="P52" s="30"/>
    </row>
    <row r="53" spans="2:16" ht="20.25" customHeight="1" x14ac:dyDescent="0.3">
      <c r="B53" s="171"/>
      <c r="C53" s="80" t="s">
        <v>7</v>
      </c>
      <c r="D53" s="87">
        <v>45973</v>
      </c>
      <c r="E53" s="184"/>
      <c r="F53" s="185"/>
      <c r="G53" s="185"/>
      <c r="H53" s="185"/>
      <c r="I53" s="185"/>
      <c r="J53" s="185"/>
      <c r="K53" s="185"/>
      <c r="L53" s="185"/>
      <c r="M53" s="185"/>
      <c r="N53" s="166"/>
      <c r="O53" s="30"/>
      <c r="P53" s="30"/>
    </row>
    <row r="54" spans="2:16" ht="20.25" customHeight="1" x14ac:dyDescent="0.3">
      <c r="B54" s="171"/>
      <c r="C54" s="80" t="s">
        <v>8</v>
      </c>
      <c r="D54" s="83">
        <v>45974</v>
      </c>
      <c r="E54" s="184"/>
      <c r="F54" s="185"/>
      <c r="G54" s="185"/>
      <c r="H54" s="185"/>
      <c r="I54" s="185"/>
      <c r="J54" s="185"/>
      <c r="K54" s="185"/>
      <c r="L54" s="185"/>
      <c r="M54" s="185"/>
      <c r="N54" s="166"/>
      <c r="O54" s="30"/>
      <c r="P54" s="30"/>
    </row>
    <row r="55" spans="2:16" ht="20.25" customHeight="1" x14ac:dyDescent="0.3">
      <c r="B55" s="171"/>
      <c r="C55" s="80" t="s">
        <v>9</v>
      </c>
      <c r="D55" s="83">
        <v>45975</v>
      </c>
      <c r="E55" s="196"/>
      <c r="F55" s="197"/>
      <c r="G55" s="197"/>
      <c r="H55" s="197"/>
      <c r="I55" s="197"/>
      <c r="J55" s="197"/>
      <c r="K55" s="197"/>
      <c r="L55" s="197"/>
      <c r="M55" s="197"/>
      <c r="N55" s="166"/>
      <c r="O55" s="30"/>
      <c r="P55" s="30"/>
    </row>
    <row r="56" spans="2:16" ht="20.25" customHeight="1" x14ac:dyDescent="0.3">
      <c r="B56" s="171"/>
      <c r="C56" s="12" t="s">
        <v>10</v>
      </c>
      <c r="D56" s="88">
        <v>45976</v>
      </c>
      <c r="E56" s="200"/>
      <c r="F56" s="201"/>
      <c r="G56" s="201"/>
      <c r="H56" s="201"/>
      <c r="I56" s="201"/>
      <c r="J56" s="201"/>
      <c r="K56" s="201"/>
      <c r="L56" s="201"/>
      <c r="M56" s="238"/>
      <c r="N56" s="166"/>
      <c r="O56" s="30"/>
      <c r="P56" s="30"/>
    </row>
    <row r="57" spans="2:16" ht="20.25" customHeight="1" x14ac:dyDescent="0.3">
      <c r="B57" s="171"/>
      <c r="C57" s="12" t="s">
        <v>11</v>
      </c>
      <c r="D57" s="84">
        <v>45977</v>
      </c>
      <c r="E57" s="200"/>
      <c r="F57" s="201"/>
      <c r="G57" s="201"/>
      <c r="H57" s="201"/>
      <c r="I57" s="201"/>
      <c r="J57" s="201"/>
      <c r="K57" s="201"/>
      <c r="L57" s="201"/>
      <c r="M57" s="238"/>
      <c r="N57" s="166"/>
      <c r="O57" s="30"/>
      <c r="P57" s="30"/>
    </row>
    <row r="58" spans="2:16" ht="20.25" customHeight="1" x14ac:dyDescent="0.3">
      <c r="B58" s="171"/>
      <c r="C58" s="80" t="s">
        <v>5</v>
      </c>
      <c r="D58" s="83">
        <v>45978</v>
      </c>
      <c r="E58" s="9"/>
      <c r="F58" s="9"/>
      <c r="G58" s="9"/>
      <c r="H58" s="47" t="s">
        <v>43</v>
      </c>
      <c r="I58" s="47" t="s">
        <v>43</v>
      </c>
      <c r="J58" s="9"/>
      <c r="K58" s="66" t="s">
        <v>47</v>
      </c>
      <c r="L58" s="66" t="s">
        <v>47</v>
      </c>
      <c r="M58" s="75" t="s">
        <v>47</v>
      </c>
      <c r="N58" s="166"/>
      <c r="O58" s="30"/>
      <c r="P58" s="30"/>
    </row>
    <row r="59" spans="2:16" ht="20.25" customHeight="1" x14ac:dyDescent="0.3">
      <c r="B59" s="171"/>
      <c r="C59" s="80" t="s">
        <v>6</v>
      </c>
      <c r="D59" s="87">
        <v>45979</v>
      </c>
      <c r="E59" s="9"/>
      <c r="F59" s="9"/>
      <c r="G59" s="9"/>
      <c r="H59" s="47" t="s">
        <v>43</v>
      </c>
      <c r="I59" s="47" t="s">
        <v>43</v>
      </c>
      <c r="J59" s="9"/>
      <c r="K59" s="66" t="s">
        <v>47</v>
      </c>
      <c r="L59" s="66" t="s">
        <v>47</v>
      </c>
      <c r="M59" s="75" t="s">
        <v>47</v>
      </c>
      <c r="N59" s="166"/>
      <c r="O59" s="30"/>
      <c r="P59" s="30"/>
    </row>
    <row r="60" spans="2:16" ht="20.25" customHeight="1" x14ac:dyDescent="0.3">
      <c r="B60" s="171"/>
      <c r="C60" s="80" t="s">
        <v>7</v>
      </c>
      <c r="D60" s="83">
        <v>45980</v>
      </c>
      <c r="E60" s="39" t="s">
        <v>40</v>
      </c>
      <c r="F60" s="40" t="s">
        <v>40</v>
      </c>
      <c r="G60" s="40" t="s">
        <v>40</v>
      </c>
      <c r="H60" s="47" t="s">
        <v>43</v>
      </c>
      <c r="I60" s="47" t="s">
        <v>43</v>
      </c>
      <c r="J60" s="9"/>
      <c r="K60" s="66" t="s">
        <v>47</v>
      </c>
      <c r="L60" s="66" t="s">
        <v>47</v>
      </c>
      <c r="M60" s="75" t="s">
        <v>47</v>
      </c>
      <c r="N60" s="166"/>
      <c r="O60" s="30"/>
      <c r="P60" s="30"/>
    </row>
    <row r="61" spans="2:16" ht="20.25" customHeight="1" x14ac:dyDescent="0.3">
      <c r="B61" s="171"/>
      <c r="C61" s="80" t="s">
        <v>8</v>
      </c>
      <c r="D61" s="83">
        <v>45981</v>
      </c>
      <c r="E61" s="39" t="s">
        <v>40</v>
      </c>
      <c r="F61" s="40" t="s">
        <v>40</v>
      </c>
      <c r="G61" s="47" t="s">
        <v>43</v>
      </c>
      <c r="H61" s="47" t="s">
        <v>43</v>
      </c>
      <c r="I61" s="47" t="s">
        <v>43</v>
      </c>
      <c r="J61" s="9"/>
      <c r="K61" s="66" t="s">
        <v>47</v>
      </c>
      <c r="L61" s="66" t="s">
        <v>47</v>
      </c>
      <c r="M61" s="75" t="s">
        <v>47</v>
      </c>
      <c r="N61" s="166"/>
      <c r="O61" s="30"/>
      <c r="P61" s="30"/>
    </row>
    <row r="62" spans="2:16" ht="20.25" customHeight="1" x14ac:dyDescent="0.3">
      <c r="B62" s="171"/>
      <c r="C62" s="80" t="s">
        <v>9</v>
      </c>
      <c r="D62" s="87">
        <v>45982</v>
      </c>
      <c r="E62" s="9"/>
      <c r="F62" s="9"/>
      <c r="G62" s="47" t="s">
        <v>43</v>
      </c>
      <c r="H62" s="47" t="s">
        <v>43</v>
      </c>
      <c r="I62" s="47" t="s">
        <v>43</v>
      </c>
      <c r="J62" s="9"/>
      <c r="L62" s="66" t="s">
        <v>47</v>
      </c>
      <c r="M62" s="75" t="s">
        <v>47</v>
      </c>
      <c r="N62" s="166"/>
      <c r="O62" s="30"/>
      <c r="P62" s="30"/>
    </row>
    <row r="63" spans="2:16" ht="20.25" customHeight="1" x14ac:dyDescent="0.3">
      <c r="B63" s="171"/>
      <c r="C63" s="12" t="s">
        <v>10</v>
      </c>
      <c r="D63" s="84">
        <v>45983</v>
      </c>
      <c r="E63" s="200"/>
      <c r="F63" s="201"/>
      <c r="G63" s="201"/>
      <c r="H63" s="201"/>
      <c r="I63" s="201"/>
      <c r="J63" s="201"/>
      <c r="K63" s="201"/>
      <c r="L63" s="201"/>
      <c r="M63" s="238"/>
      <c r="N63" s="166"/>
      <c r="O63" s="30"/>
      <c r="P63" s="30"/>
    </row>
    <row r="64" spans="2:16" ht="20.25" customHeight="1" x14ac:dyDescent="0.3">
      <c r="B64" s="171"/>
      <c r="C64" s="12" t="s">
        <v>11</v>
      </c>
      <c r="D64" s="84">
        <v>45984</v>
      </c>
      <c r="E64" s="200"/>
      <c r="F64" s="201"/>
      <c r="G64" s="201"/>
      <c r="H64" s="201"/>
      <c r="I64" s="201"/>
      <c r="J64" s="201"/>
      <c r="K64" s="201"/>
      <c r="L64" s="201"/>
      <c r="M64" s="238"/>
      <c r="N64" s="166"/>
      <c r="O64" s="30"/>
      <c r="P64" s="30"/>
    </row>
    <row r="65" spans="2:16" ht="20.25" customHeight="1" x14ac:dyDescent="0.3">
      <c r="B65" s="171"/>
      <c r="C65" s="80" t="s">
        <v>5</v>
      </c>
      <c r="D65" s="87">
        <v>45985</v>
      </c>
      <c r="E65" s="181" t="s">
        <v>12</v>
      </c>
      <c r="F65" s="182"/>
      <c r="G65" s="182"/>
      <c r="H65" s="182"/>
      <c r="I65" s="182"/>
      <c r="J65" s="182"/>
      <c r="K65" s="182"/>
      <c r="L65" s="182"/>
      <c r="M65" s="182"/>
      <c r="N65" s="166"/>
      <c r="O65" s="30"/>
      <c r="P65" s="30"/>
    </row>
    <row r="66" spans="2:16" ht="20.25" customHeight="1" x14ac:dyDescent="0.3">
      <c r="B66" s="171"/>
      <c r="C66" s="80" t="s">
        <v>6</v>
      </c>
      <c r="D66" s="83">
        <v>45986</v>
      </c>
      <c r="E66" s="184"/>
      <c r="F66" s="185"/>
      <c r="G66" s="185"/>
      <c r="H66" s="185"/>
      <c r="I66" s="185"/>
      <c r="J66" s="185"/>
      <c r="K66" s="185"/>
      <c r="L66" s="185"/>
      <c r="M66" s="185"/>
      <c r="N66" s="166"/>
      <c r="O66" s="30"/>
      <c r="P66" s="30"/>
    </row>
    <row r="67" spans="2:16" ht="20.25" customHeight="1" x14ac:dyDescent="0.3">
      <c r="B67" s="171"/>
      <c r="C67" s="80" t="s">
        <v>7</v>
      </c>
      <c r="D67" s="83">
        <v>45987</v>
      </c>
      <c r="E67" s="184"/>
      <c r="F67" s="185"/>
      <c r="G67" s="185"/>
      <c r="H67" s="185"/>
      <c r="I67" s="185"/>
      <c r="J67" s="185"/>
      <c r="K67" s="185"/>
      <c r="L67" s="185"/>
      <c r="M67" s="185"/>
      <c r="N67" s="166"/>
      <c r="O67" s="30"/>
      <c r="P67" s="30"/>
    </row>
    <row r="68" spans="2:16" ht="20.25" customHeight="1" x14ac:dyDescent="0.3">
      <c r="B68" s="171"/>
      <c r="C68" s="80" t="s">
        <v>8</v>
      </c>
      <c r="D68" s="87">
        <v>45988</v>
      </c>
      <c r="E68" s="184"/>
      <c r="F68" s="185"/>
      <c r="G68" s="185"/>
      <c r="H68" s="185"/>
      <c r="I68" s="185"/>
      <c r="J68" s="185"/>
      <c r="K68" s="185"/>
      <c r="L68" s="185"/>
      <c r="M68" s="185"/>
      <c r="N68" s="166"/>
      <c r="O68" s="30"/>
      <c r="P68" s="30"/>
    </row>
    <row r="69" spans="2:16" ht="20.25" customHeight="1" x14ac:dyDescent="0.3">
      <c r="B69" s="171"/>
      <c r="C69" s="80" t="s">
        <v>9</v>
      </c>
      <c r="D69" s="83">
        <v>45989</v>
      </c>
      <c r="E69" s="196"/>
      <c r="F69" s="197"/>
      <c r="G69" s="197"/>
      <c r="H69" s="197"/>
      <c r="I69" s="197"/>
      <c r="J69" s="197"/>
      <c r="K69" s="197"/>
      <c r="L69" s="197"/>
      <c r="M69" s="197"/>
      <c r="N69" s="166"/>
      <c r="O69" s="30"/>
      <c r="P69" s="30"/>
    </row>
    <row r="70" spans="2:16" ht="20.25" customHeight="1" x14ac:dyDescent="0.3">
      <c r="B70" s="171"/>
      <c r="C70" s="12" t="s">
        <v>10</v>
      </c>
      <c r="D70" s="84">
        <v>45990</v>
      </c>
      <c r="E70" s="200"/>
      <c r="F70" s="201"/>
      <c r="G70" s="201"/>
      <c r="H70" s="201"/>
      <c r="I70" s="201"/>
      <c r="J70" s="201"/>
      <c r="K70" s="201"/>
      <c r="L70" s="201"/>
      <c r="M70" s="238"/>
      <c r="N70" s="166"/>
      <c r="O70" s="30"/>
      <c r="P70" s="30"/>
    </row>
    <row r="71" spans="2:16" ht="20.25" customHeight="1" x14ac:dyDescent="0.3">
      <c r="B71" s="171"/>
      <c r="C71" s="12" t="s">
        <v>11</v>
      </c>
      <c r="D71" s="88">
        <v>45991</v>
      </c>
      <c r="E71" s="200"/>
      <c r="F71" s="201"/>
      <c r="G71" s="201"/>
      <c r="H71" s="201"/>
      <c r="I71" s="201"/>
      <c r="J71" s="201"/>
      <c r="K71" s="201"/>
      <c r="L71" s="201"/>
      <c r="M71" s="238"/>
      <c r="N71" s="166"/>
      <c r="O71" s="30"/>
      <c r="P71" s="30"/>
    </row>
    <row r="72" spans="2:16" ht="20.25" customHeight="1" x14ac:dyDescent="0.3">
      <c r="B72" s="171"/>
      <c r="C72" s="80" t="s">
        <v>5</v>
      </c>
      <c r="D72" s="83">
        <v>45992</v>
      </c>
      <c r="E72" s="39" t="s">
        <v>40</v>
      </c>
      <c r="F72" s="40" t="s">
        <v>40</v>
      </c>
      <c r="G72" s="47" t="s">
        <v>43</v>
      </c>
      <c r="H72" s="47" t="s">
        <v>43</v>
      </c>
      <c r="I72" s="103" t="s">
        <v>43</v>
      </c>
      <c r="J72" s="9"/>
      <c r="K72" s="38" t="s">
        <v>44</v>
      </c>
      <c r="L72" s="38" t="s">
        <v>44</v>
      </c>
      <c r="M72" s="104" t="s">
        <v>44</v>
      </c>
      <c r="N72" s="166"/>
      <c r="O72" s="30"/>
      <c r="P72" s="30"/>
    </row>
    <row r="73" spans="2:16" ht="20.25" customHeight="1" x14ac:dyDescent="0.3">
      <c r="B73" s="171"/>
      <c r="C73" s="80" t="s">
        <v>6</v>
      </c>
      <c r="D73" s="83">
        <v>45993</v>
      </c>
      <c r="E73" s="39" t="s">
        <v>40</v>
      </c>
      <c r="F73" s="40" t="s">
        <v>40</v>
      </c>
      <c r="G73" s="47" t="s">
        <v>43</v>
      </c>
      <c r="H73" s="47" t="s">
        <v>43</v>
      </c>
      <c r="I73" s="103" t="s">
        <v>43</v>
      </c>
      <c r="J73" s="9"/>
      <c r="K73" s="38" t="s">
        <v>44</v>
      </c>
      <c r="L73" s="38" t="s">
        <v>44</v>
      </c>
      <c r="M73" s="104" t="s">
        <v>44</v>
      </c>
      <c r="N73" s="166"/>
      <c r="O73" s="30"/>
      <c r="P73" s="30"/>
    </row>
    <row r="74" spans="2:16" ht="20.25" customHeight="1" x14ac:dyDescent="0.3">
      <c r="B74" s="171"/>
      <c r="C74" s="80" t="s">
        <v>7</v>
      </c>
      <c r="D74" s="87">
        <v>45994</v>
      </c>
      <c r="E74" s="39" t="s">
        <v>40</v>
      </c>
      <c r="F74" s="40" t="s">
        <v>40</v>
      </c>
      <c r="G74" s="47" t="s">
        <v>43</v>
      </c>
      <c r="H74" s="47" t="s">
        <v>43</v>
      </c>
      <c r="I74" s="103" t="s">
        <v>43</v>
      </c>
      <c r="J74" s="9"/>
      <c r="K74" s="38" t="s">
        <v>44</v>
      </c>
      <c r="L74" s="38" t="s">
        <v>44</v>
      </c>
      <c r="M74" s="104" t="s">
        <v>44</v>
      </c>
      <c r="N74" s="166"/>
      <c r="O74" s="30"/>
      <c r="P74" s="30"/>
    </row>
    <row r="75" spans="2:16" ht="20.25" customHeight="1" x14ac:dyDescent="0.3">
      <c r="B75" s="171"/>
      <c r="C75" s="80" t="s">
        <v>8</v>
      </c>
      <c r="D75" s="83">
        <v>45995</v>
      </c>
      <c r="E75" s="39" t="s">
        <v>40</v>
      </c>
      <c r="F75" s="40" t="s">
        <v>40</v>
      </c>
      <c r="G75" s="59" t="s">
        <v>41</v>
      </c>
      <c r="H75" s="59" t="s">
        <v>41</v>
      </c>
      <c r="I75" s="127" t="s">
        <v>41</v>
      </c>
      <c r="J75" s="13"/>
      <c r="K75" s="38" t="s">
        <v>44</v>
      </c>
      <c r="L75" s="38" t="s">
        <v>44</v>
      </c>
      <c r="M75" s="104" t="s">
        <v>44</v>
      </c>
      <c r="N75" s="166"/>
      <c r="O75" s="30"/>
      <c r="P75" s="30"/>
    </row>
    <row r="76" spans="2:16" ht="20.25" customHeight="1" x14ac:dyDescent="0.3">
      <c r="B76" s="171"/>
      <c r="C76" s="80" t="s">
        <v>9</v>
      </c>
      <c r="D76" s="83">
        <v>45996</v>
      </c>
      <c r="E76" s="39" t="s">
        <v>40</v>
      </c>
      <c r="F76" s="40" t="s">
        <v>40</v>
      </c>
      <c r="G76" s="59" t="s">
        <v>41</v>
      </c>
      <c r="H76" s="59" t="s">
        <v>41</v>
      </c>
      <c r="I76" s="127" t="s">
        <v>41</v>
      </c>
      <c r="J76" s="31"/>
      <c r="K76" s="38" t="s">
        <v>44</v>
      </c>
      <c r="L76" s="38" t="s">
        <v>44</v>
      </c>
      <c r="M76" s="119"/>
      <c r="N76" s="166"/>
      <c r="O76" s="30"/>
      <c r="P76" s="30"/>
    </row>
    <row r="77" spans="2:16" ht="20.25" customHeight="1" x14ac:dyDescent="0.3">
      <c r="B77" s="171"/>
      <c r="C77" s="12" t="s">
        <v>10</v>
      </c>
      <c r="D77" s="88">
        <v>45997</v>
      </c>
      <c r="E77" s="200"/>
      <c r="F77" s="201"/>
      <c r="G77" s="201"/>
      <c r="H77" s="201"/>
      <c r="I77" s="201"/>
      <c r="J77" s="201"/>
      <c r="K77" s="201"/>
      <c r="L77" s="201"/>
      <c r="M77" s="238"/>
      <c r="N77" s="166"/>
      <c r="O77" s="30"/>
      <c r="P77" s="30"/>
    </row>
    <row r="78" spans="2:16" ht="20.25" customHeight="1" x14ac:dyDescent="0.3">
      <c r="B78" s="171"/>
      <c r="C78" s="12" t="s">
        <v>11</v>
      </c>
      <c r="D78" s="84">
        <v>45998</v>
      </c>
      <c r="E78" s="200"/>
      <c r="F78" s="201"/>
      <c r="G78" s="201"/>
      <c r="H78" s="201"/>
      <c r="I78" s="201"/>
      <c r="J78" s="201"/>
      <c r="K78" s="201"/>
      <c r="L78" s="201"/>
      <c r="M78" s="238"/>
      <c r="N78" s="166"/>
      <c r="O78" s="30"/>
      <c r="P78" s="30"/>
    </row>
    <row r="79" spans="2:16" ht="20.25" customHeight="1" x14ac:dyDescent="0.3">
      <c r="B79" s="171"/>
      <c r="C79" s="12" t="s">
        <v>5</v>
      </c>
      <c r="D79" s="84">
        <v>45999</v>
      </c>
      <c r="E79" s="200"/>
      <c r="F79" s="201"/>
      <c r="G79" s="201"/>
      <c r="H79" s="201"/>
      <c r="I79" s="201"/>
      <c r="J79" s="201"/>
      <c r="K79" s="201"/>
      <c r="L79" s="201"/>
      <c r="M79" s="238"/>
      <c r="N79" s="166"/>
      <c r="O79" s="30"/>
      <c r="P79" s="30"/>
    </row>
    <row r="80" spans="2:16" ht="20.25" customHeight="1" x14ac:dyDescent="0.3">
      <c r="B80" s="171"/>
      <c r="C80" s="79" t="s">
        <v>6</v>
      </c>
      <c r="D80" s="87">
        <v>46000</v>
      </c>
      <c r="E80" s="181" t="s">
        <v>12</v>
      </c>
      <c r="F80" s="182"/>
      <c r="G80" s="182"/>
      <c r="H80" s="182"/>
      <c r="I80" s="182"/>
      <c r="J80" s="182"/>
      <c r="K80" s="182"/>
      <c r="L80" s="182"/>
      <c r="M80" s="182"/>
      <c r="N80" s="166"/>
      <c r="O80" s="30"/>
      <c r="P80" s="30"/>
    </row>
    <row r="81" spans="2:16" ht="20.25" customHeight="1" x14ac:dyDescent="0.3">
      <c r="B81" s="171"/>
      <c r="C81" s="80" t="s">
        <v>7</v>
      </c>
      <c r="D81" s="83">
        <v>46001</v>
      </c>
      <c r="E81" s="184"/>
      <c r="F81" s="185"/>
      <c r="G81" s="185"/>
      <c r="H81" s="185"/>
      <c r="I81" s="185"/>
      <c r="J81" s="185"/>
      <c r="K81" s="185"/>
      <c r="L81" s="185"/>
      <c r="M81" s="185"/>
      <c r="N81" s="166"/>
      <c r="O81" s="30"/>
      <c r="P81" s="30"/>
    </row>
    <row r="82" spans="2:16" ht="20.25" customHeight="1" x14ac:dyDescent="0.3">
      <c r="B82" s="171"/>
      <c r="C82" s="80" t="s">
        <v>8</v>
      </c>
      <c r="D82" s="83">
        <v>46002</v>
      </c>
      <c r="E82" s="184"/>
      <c r="F82" s="185"/>
      <c r="G82" s="185"/>
      <c r="H82" s="185"/>
      <c r="I82" s="185"/>
      <c r="J82" s="185"/>
      <c r="K82" s="185"/>
      <c r="L82" s="185"/>
      <c r="M82" s="185"/>
      <c r="N82" s="166"/>
      <c r="O82" s="30"/>
      <c r="P82" s="30"/>
    </row>
    <row r="83" spans="2:16" ht="20.25" customHeight="1" x14ac:dyDescent="0.3">
      <c r="B83" s="171"/>
      <c r="C83" s="80" t="s">
        <v>9</v>
      </c>
      <c r="D83" s="87">
        <v>46003</v>
      </c>
      <c r="E83" s="196"/>
      <c r="F83" s="197"/>
      <c r="G83" s="197"/>
      <c r="H83" s="197"/>
      <c r="I83" s="197"/>
      <c r="J83" s="197"/>
      <c r="K83" s="197"/>
      <c r="L83" s="197"/>
      <c r="M83" s="197"/>
      <c r="N83" s="166"/>
      <c r="O83" s="30"/>
      <c r="P83" s="30"/>
    </row>
    <row r="84" spans="2:16" ht="20.25" customHeight="1" x14ac:dyDescent="0.3">
      <c r="B84" s="171"/>
      <c r="C84" s="12" t="s">
        <v>10</v>
      </c>
      <c r="D84" s="84">
        <v>46004</v>
      </c>
      <c r="E84" s="200"/>
      <c r="F84" s="201"/>
      <c r="G84" s="201"/>
      <c r="H84" s="201"/>
      <c r="I84" s="201"/>
      <c r="J84" s="201"/>
      <c r="K84" s="201"/>
      <c r="L84" s="201"/>
      <c r="M84" s="238"/>
      <c r="N84" s="166"/>
      <c r="O84" s="30"/>
      <c r="P84" s="30"/>
    </row>
    <row r="85" spans="2:16" ht="20.25" customHeight="1" thickBot="1" x14ac:dyDescent="0.35">
      <c r="B85" s="171"/>
      <c r="C85" s="89" t="s">
        <v>11</v>
      </c>
      <c r="D85" s="90">
        <v>46005</v>
      </c>
      <c r="E85" s="213"/>
      <c r="F85" s="214"/>
      <c r="G85" s="214"/>
      <c r="H85" s="214"/>
      <c r="I85" s="214"/>
      <c r="J85" s="214"/>
      <c r="K85" s="214"/>
      <c r="L85" s="214"/>
      <c r="M85" s="239"/>
      <c r="N85" s="166"/>
      <c r="O85" s="30"/>
      <c r="P85" s="30"/>
    </row>
    <row r="86" spans="2:16" ht="20.25" customHeight="1" x14ac:dyDescent="0.3">
      <c r="B86" s="171"/>
      <c r="C86" s="177" t="s">
        <v>60</v>
      </c>
      <c r="D86" s="178"/>
      <c r="E86" s="178"/>
      <c r="F86" s="178"/>
      <c r="G86" s="178"/>
      <c r="H86" s="178"/>
      <c r="I86" s="178"/>
      <c r="J86" s="178"/>
      <c r="K86" s="178"/>
      <c r="L86" s="178"/>
      <c r="M86" s="178"/>
      <c r="N86" s="166"/>
      <c r="O86" s="30"/>
      <c r="P86" s="30"/>
    </row>
    <row r="87" spans="2:16" ht="20.25" customHeight="1" thickBot="1" x14ac:dyDescent="0.35">
      <c r="B87" s="171"/>
      <c r="C87" s="179"/>
      <c r="D87" s="180"/>
      <c r="E87" s="180"/>
      <c r="F87" s="180"/>
      <c r="G87" s="180"/>
      <c r="H87" s="180"/>
      <c r="I87" s="180"/>
      <c r="J87" s="180"/>
      <c r="K87" s="180"/>
      <c r="L87" s="180"/>
      <c r="M87" s="180"/>
      <c r="N87" s="166"/>
      <c r="O87" s="30"/>
      <c r="P87" s="30"/>
    </row>
    <row r="88" spans="2:16" ht="20.25" customHeight="1" x14ac:dyDescent="0.3">
      <c r="B88" s="171"/>
      <c r="C88" s="4" t="s">
        <v>7</v>
      </c>
      <c r="D88" s="5">
        <v>46029</v>
      </c>
      <c r="E88" s="39" t="s">
        <v>40</v>
      </c>
      <c r="F88" s="40" t="s">
        <v>40</v>
      </c>
      <c r="G88" s="59" t="s">
        <v>41</v>
      </c>
      <c r="H88" s="59" t="s">
        <v>41</v>
      </c>
      <c r="I88" s="59" t="s">
        <v>41</v>
      </c>
      <c r="J88" s="31"/>
      <c r="K88" s="10" t="s">
        <v>50</v>
      </c>
      <c r="L88" s="76" t="s">
        <v>50</v>
      </c>
      <c r="M88" s="10" t="s">
        <v>50</v>
      </c>
      <c r="N88" s="166"/>
      <c r="O88" s="30"/>
      <c r="P88" s="30"/>
    </row>
    <row r="89" spans="2:16" ht="20.25" customHeight="1" x14ac:dyDescent="0.3">
      <c r="B89" s="171"/>
      <c r="C89" s="7" t="s">
        <v>8</v>
      </c>
      <c r="D89" s="5">
        <v>46030</v>
      </c>
      <c r="E89" s="39" t="s">
        <v>40</v>
      </c>
      <c r="F89" s="40" t="s">
        <v>40</v>
      </c>
      <c r="G89" s="59" t="s">
        <v>41</v>
      </c>
      <c r="H89" s="59" t="s">
        <v>41</v>
      </c>
      <c r="I89" s="59" t="s">
        <v>41</v>
      </c>
      <c r="J89" s="13"/>
      <c r="K89" s="10" t="s">
        <v>50</v>
      </c>
      <c r="L89" s="76" t="s">
        <v>50</v>
      </c>
      <c r="M89" s="10" t="s">
        <v>50</v>
      </c>
      <c r="N89" s="166"/>
      <c r="O89" s="30"/>
      <c r="P89" s="30"/>
    </row>
    <row r="90" spans="2:16" ht="20.25" customHeight="1" x14ac:dyDescent="0.3">
      <c r="B90" s="171"/>
      <c r="C90" s="7" t="s">
        <v>9</v>
      </c>
      <c r="D90" s="5">
        <v>46031</v>
      </c>
      <c r="E90" s="39" t="s">
        <v>40</v>
      </c>
      <c r="F90" s="40" t="s">
        <v>40</v>
      </c>
      <c r="G90" s="59" t="s">
        <v>41</v>
      </c>
      <c r="H90" s="59" t="s">
        <v>41</v>
      </c>
      <c r="I90" s="14"/>
      <c r="J90" s="14"/>
      <c r="K90" s="10" t="s">
        <v>50</v>
      </c>
      <c r="L90" s="76" t="s">
        <v>50</v>
      </c>
      <c r="M90" s="10" t="s">
        <v>50</v>
      </c>
      <c r="N90" s="166"/>
      <c r="O90" s="30"/>
      <c r="P90" s="30"/>
    </row>
    <row r="91" spans="2:16" ht="20.25" customHeight="1" x14ac:dyDescent="0.3">
      <c r="B91" s="171"/>
      <c r="C91" s="12" t="s">
        <v>10</v>
      </c>
      <c r="D91" s="20">
        <v>46032</v>
      </c>
      <c r="E91" s="200"/>
      <c r="F91" s="201"/>
      <c r="G91" s="201"/>
      <c r="H91" s="201"/>
      <c r="I91" s="201"/>
      <c r="J91" s="201"/>
      <c r="K91" s="201"/>
      <c r="L91" s="201"/>
      <c r="M91" s="238"/>
      <c r="N91" s="166"/>
      <c r="O91" s="30"/>
      <c r="P91" s="30"/>
    </row>
    <row r="92" spans="2:16" ht="20.25" customHeight="1" x14ac:dyDescent="0.3">
      <c r="B92" s="171"/>
      <c r="C92" s="12" t="s">
        <v>11</v>
      </c>
      <c r="D92" s="20">
        <v>46033</v>
      </c>
      <c r="E92" s="200"/>
      <c r="F92" s="201"/>
      <c r="G92" s="201"/>
      <c r="H92" s="201"/>
      <c r="I92" s="201"/>
      <c r="J92" s="201"/>
      <c r="K92" s="201"/>
      <c r="L92" s="201"/>
      <c r="M92" s="238"/>
      <c r="N92" s="166"/>
      <c r="O92" s="30"/>
      <c r="P92" s="30"/>
    </row>
    <row r="93" spans="2:16" ht="20.25" customHeight="1" x14ac:dyDescent="0.3">
      <c r="B93" s="171"/>
      <c r="C93" s="7" t="s">
        <v>5</v>
      </c>
      <c r="D93" s="5">
        <v>46034</v>
      </c>
      <c r="E93" s="39" t="s">
        <v>40</v>
      </c>
      <c r="F93" s="40" t="s">
        <v>40</v>
      </c>
      <c r="G93" s="40" t="s">
        <v>40</v>
      </c>
      <c r="H93" s="40" t="s">
        <v>40</v>
      </c>
      <c r="I93" s="9"/>
      <c r="J93" s="9"/>
      <c r="K93" s="10" t="s">
        <v>50</v>
      </c>
      <c r="L93" s="76" t="s">
        <v>50</v>
      </c>
      <c r="M93" s="76" t="s">
        <v>50</v>
      </c>
      <c r="N93" s="166"/>
      <c r="O93" s="30"/>
      <c r="P93" s="30"/>
    </row>
    <row r="94" spans="2:16" ht="20.25" customHeight="1" x14ac:dyDescent="0.3">
      <c r="B94" s="171"/>
      <c r="C94" s="7" t="s">
        <v>6</v>
      </c>
      <c r="D94" s="5">
        <v>46035</v>
      </c>
      <c r="E94" s="39" t="s">
        <v>40</v>
      </c>
      <c r="F94" s="40" t="s">
        <v>40</v>
      </c>
      <c r="G94" s="40" t="s">
        <v>40</v>
      </c>
      <c r="H94" s="40" t="s">
        <v>40</v>
      </c>
      <c r="I94" s="9"/>
      <c r="J94" s="9"/>
      <c r="K94" s="10" t="s">
        <v>50</v>
      </c>
      <c r="L94" s="76" t="s">
        <v>50</v>
      </c>
      <c r="M94" s="9"/>
      <c r="N94" s="166"/>
      <c r="O94" s="30"/>
      <c r="P94" s="30"/>
    </row>
    <row r="95" spans="2:16" ht="20.25" customHeight="1" x14ac:dyDescent="0.3">
      <c r="B95" s="171"/>
      <c r="C95" s="7" t="s">
        <v>7</v>
      </c>
      <c r="D95" s="5">
        <v>46036</v>
      </c>
      <c r="E95" s="39" t="s">
        <v>40</v>
      </c>
      <c r="F95" s="40" t="s">
        <v>40</v>
      </c>
      <c r="G95" s="40" t="s">
        <v>40</v>
      </c>
      <c r="H95" s="40" t="s">
        <v>40</v>
      </c>
      <c r="I95" s="9"/>
      <c r="J95" s="9"/>
      <c r="K95" s="40" t="s">
        <v>40</v>
      </c>
      <c r="L95" s="40" t="s">
        <v>40</v>
      </c>
      <c r="M95" s="9"/>
      <c r="N95" s="166"/>
      <c r="O95" s="30"/>
      <c r="P95" s="30"/>
    </row>
    <row r="96" spans="2:16" ht="20.25" customHeight="1" x14ac:dyDescent="0.3">
      <c r="B96" s="171"/>
      <c r="C96" s="7" t="s">
        <v>8</v>
      </c>
      <c r="D96" s="5">
        <v>46037</v>
      </c>
      <c r="E96" s="181"/>
      <c r="F96" s="182"/>
      <c r="G96" s="182"/>
      <c r="H96" s="182"/>
      <c r="I96" s="182"/>
      <c r="J96" s="182"/>
      <c r="K96" s="182"/>
      <c r="L96" s="182"/>
      <c r="M96" s="183"/>
      <c r="N96" s="166"/>
      <c r="O96" s="30"/>
      <c r="P96" s="30"/>
    </row>
    <row r="97" spans="2:16" ht="20.25" customHeight="1" thickBot="1" x14ac:dyDescent="0.35">
      <c r="B97" s="171"/>
      <c r="C97" s="32" t="s">
        <v>9</v>
      </c>
      <c r="D97" s="5">
        <v>46038</v>
      </c>
      <c r="E97" s="187"/>
      <c r="F97" s="188"/>
      <c r="G97" s="188"/>
      <c r="H97" s="188"/>
      <c r="I97" s="188"/>
      <c r="J97" s="188"/>
      <c r="K97" s="188"/>
      <c r="L97" s="188"/>
      <c r="M97" s="189"/>
      <c r="N97" s="166"/>
      <c r="O97" s="30"/>
      <c r="P97" s="30"/>
    </row>
    <row r="98" spans="2:16" ht="20.25" customHeight="1" x14ac:dyDescent="0.3">
      <c r="B98" s="171"/>
      <c r="C98" s="173" t="s">
        <v>61</v>
      </c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66"/>
      <c r="O98" s="30"/>
      <c r="P98" s="30"/>
    </row>
    <row r="99" spans="2:16" ht="20.25" customHeight="1" thickBot="1" x14ac:dyDescent="0.35">
      <c r="B99" s="172"/>
      <c r="C99" s="175"/>
      <c r="D99" s="176"/>
      <c r="E99" s="176"/>
      <c r="F99" s="176"/>
      <c r="G99" s="176"/>
      <c r="H99" s="176"/>
      <c r="I99" s="176"/>
      <c r="J99" s="176"/>
      <c r="K99" s="176"/>
      <c r="L99" s="176"/>
      <c r="M99" s="176"/>
      <c r="N99" s="167"/>
      <c r="O99" s="30"/>
      <c r="P99" s="30"/>
    </row>
    <row r="100" spans="2:16" x14ac:dyDescent="0.3">
      <c r="N100" s="30"/>
      <c r="O100" s="30"/>
      <c r="P100" s="30"/>
    </row>
    <row r="101" spans="2:16" x14ac:dyDescent="0.3">
      <c r="N101" s="30"/>
      <c r="O101" s="30"/>
      <c r="P101" s="30"/>
    </row>
    <row r="102" spans="2:16" x14ac:dyDescent="0.3">
      <c r="N102" s="30"/>
      <c r="O102" s="30"/>
      <c r="P102" s="30"/>
    </row>
    <row r="103" spans="2:16" x14ac:dyDescent="0.3">
      <c r="N103" s="30"/>
      <c r="O103" s="30"/>
      <c r="P103" s="30"/>
    </row>
    <row r="104" spans="2:16" x14ac:dyDescent="0.3">
      <c r="N104" s="30"/>
      <c r="O104" s="30"/>
      <c r="P104" s="30"/>
    </row>
    <row r="105" spans="2:16" x14ac:dyDescent="0.3">
      <c r="N105" s="30"/>
      <c r="O105" s="30"/>
      <c r="P105" s="30"/>
    </row>
    <row r="106" spans="2:16" x14ac:dyDescent="0.3">
      <c r="N106" s="30"/>
      <c r="O106" s="30"/>
      <c r="P106" s="30"/>
    </row>
    <row r="107" spans="2:16" x14ac:dyDescent="0.3">
      <c r="N107" s="30"/>
      <c r="O107" s="30"/>
      <c r="P107" s="30"/>
    </row>
    <row r="108" spans="2:16" x14ac:dyDescent="0.3">
      <c r="N108" s="30"/>
      <c r="O108" s="30"/>
      <c r="P108" s="30"/>
    </row>
    <row r="109" spans="2:16" x14ac:dyDescent="0.3">
      <c r="N109" s="30"/>
      <c r="O109" s="30"/>
      <c r="P109" s="30"/>
    </row>
    <row r="110" spans="2:16" x14ac:dyDescent="0.3">
      <c r="N110" s="30"/>
      <c r="O110" s="30"/>
      <c r="P110" s="30"/>
    </row>
    <row r="111" spans="2:16" x14ac:dyDescent="0.3">
      <c r="N111" s="30"/>
      <c r="O111" s="30"/>
      <c r="P111" s="30"/>
    </row>
    <row r="112" spans="2:16" x14ac:dyDescent="0.3">
      <c r="N112" s="30"/>
      <c r="O112" s="30"/>
      <c r="P112" s="30"/>
    </row>
    <row r="113" spans="14:16" x14ac:dyDescent="0.3">
      <c r="N113" s="30"/>
      <c r="O113" s="30"/>
      <c r="P113" s="30"/>
    </row>
  </sheetData>
  <mergeCells count="48">
    <mergeCell ref="C6:E6"/>
    <mergeCell ref="N6:N8"/>
    <mergeCell ref="L6:M6"/>
    <mergeCell ref="J6:K6"/>
    <mergeCell ref="H6:I6"/>
    <mergeCell ref="F6:G6"/>
    <mergeCell ref="E92:M92"/>
    <mergeCell ref="C98:M99"/>
    <mergeCell ref="C86:M87"/>
    <mergeCell ref="E91:M91"/>
    <mergeCell ref="E96:M97"/>
    <mergeCell ref="E64:M64"/>
    <mergeCell ref="E11:M13"/>
    <mergeCell ref="E21:M21"/>
    <mergeCell ref="E23:M27"/>
    <mergeCell ref="E28:M28"/>
    <mergeCell ref="B2:N2"/>
    <mergeCell ref="B3:N3"/>
    <mergeCell ref="B4:N4"/>
    <mergeCell ref="B5:N5"/>
    <mergeCell ref="E14:M14"/>
    <mergeCell ref="B9:N9"/>
    <mergeCell ref="B10:B99"/>
    <mergeCell ref="C10:D10"/>
    <mergeCell ref="N10:N99"/>
    <mergeCell ref="E15:M15"/>
    <mergeCell ref="E22:M22"/>
    <mergeCell ref="E29:M29"/>
    <mergeCell ref="E36:M36"/>
    <mergeCell ref="E42:M42"/>
    <mergeCell ref="E43:M43"/>
    <mergeCell ref="E85:M85"/>
    <mergeCell ref="E77:M77"/>
    <mergeCell ref="E80:M83"/>
    <mergeCell ref="E50:M50"/>
    <mergeCell ref="E84:M84"/>
    <mergeCell ref="E35:M35"/>
    <mergeCell ref="E37:M41"/>
    <mergeCell ref="E49:M49"/>
    <mergeCell ref="E51:M55"/>
    <mergeCell ref="E56:M56"/>
    <mergeCell ref="E71:M71"/>
    <mergeCell ref="E78:M78"/>
    <mergeCell ref="E79:M79"/>
    <mergeCell ref="E63:M63"/>
    <mergeCell ref="E65:M69"/>
    <mergeCell ref="E70:M70"/>
    <mergeCell ref="E57:M57"/>
  </mergeCells>
  <conditionalFormatting sqref="K16:M19">
    <cfRule type="expression" dxfId="5" priority="5" stopIfTrue="1">
      <formula>NOT(MONTH(K16)=$C$42)</formula>
    </cfRule>
    <cfRule type="expression" dxfId="4" priority="6" stopIfTrue="1">
      <formula>MATCH(K16,(((#REF!))),0)&gt;0</formula>
    </cfRule>
  </conditionalFormatting>
  <conditionalFormatting sqref="L20:M20">
    <cfRule type="expression" dxfId="3" priority="3" stopIfTrue="1">
      <formula>NOT(MONTH(L20)=$C$42)</formula>
    </cfRule>
    <cfRule type="expression" dxfId="2" priority="4" stopIfTrue="1">
      <formula>MATCH(L20,(((#REF!))),0)&gt;0</formula>
    </cfRule>
  </conditionalFormatting>
  <conditionalFormatting sqref="Q14">
    <cfRule type="expression" dxfId="1" priority="1" stopIfTrue="1">
      <formula>NOT(MONTH(Q14)=$C$42)</formula>
    </cfRule>
    <cfRule type="expression" dxfId="0" priority="2" stopIfTrue="1">
      <formula>MATCH(Q14,(((#REF!))),0)&gt;0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6A</vt:lpstr>
      <vt:lpstr>6B</vt:lpstr>
      <vt:lpstr>6C</vt:lpstr>
      <vt:lpstr>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Giovanna Schillaci</cp:lastModifiedBy>
  <dcterms:created xsi:type="dcterms:W3CDTF">2023-08-23T15:54:36Z</dcterms:created>
  <dcterms:modified xsi:type="dcterms:W3CDTF">2025-11-28T11:26:35Z</dcterms:modified>
</cp:coreProperties>
</file>